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zzmeskal\Documents\ZZ-dokumenty\16-Projekt 2-2019-2022\Projekt 2-harmonogram aktivit\"/>
    </mc:Choice>
  </mc:AlternateContent>
  <xr:revisionPtr revIDLastSave="0" documentId="13_ncr:1_{B9B76F95-6735-49E0-B6EF-258E44063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-přehled-časový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3" l="1"/>
  <c r="Q29" i="13"/>
  <c r="M29" i="13"/>
  <c r="L29" i="13"/>
  <c r="K29" i="13"/>
  <c r="J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O5" i="13"/>
  <c r="N5" i="13"/>
  <c r="L30" i="13" l="1"/>
  <c r="J30" i="13"/>
  <c r="N29" i="13"/>
  <c r="O29" i="13"/>
  <c r="N30" i="13" l="1"/>
</calcChain>
</file>

<file path=xl/sharedStrings.xml><?xml version="1.0" encoding="utf-8"?>
<sst xmlns="http://schemas.openxmlformats.org/spreadsheetml/2006/main" count="215" uniqueCount="143">
  <si>
    <t>Teplice</t>
  </si>
  <si>
    <t>Karlovy Vary</t>
  </si>
  <si>
    <t>Znojmo</t>
  </si>
  <si>
    <t>Praha</t>
  </si>
  <si>
    <t>OS SKP</t>
  </si>
  <si>
    <t>Město</t>
  </si>
  <si>
    <t>Místo</t>
  </si>
  <si>
    <t>Exkurze</t>
  </si>
  <si>
    <t xml:space="preserve">Místo konání </t>
  </si>
  <si>
    <t>x</t>
  </si>
  <si>
    <t>ASKP ČR</t>
  </si>
  <si>
    <t>Celkem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</si>
  <si>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</si>
  <si>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</si>
  <si>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</si>
  <si>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</si>
  <si>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</si>
  <si>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</si>
  <si>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</si>
  <si>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</si>
  <si>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</si>
  <si>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</si>
  <si>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</si>
  <si>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Závěrečná konference</t>
  </si>
  <si>
    <t>% skutečné účasti z plánované</t>
  </si>
  <si>
    <t>Plán</t>
  </si>
  <si>
    <t>Skut.</t>
  </si>
  <si>
    <t>KA
č.</t>
  </si>
  <si>
    <t>Karlovy 
Vary</t>
  </si>
  <si>
    <t>Celkem - projekt</t>
  </si>
  <si>
    <t xml:space="preserve">Počet účastníků </t>
  </si>
  <si>
    <t>P. č.</t>
  </si>
  <si>
    <t>Termín 
konání</t>
  </si>
  <si>
    <t>CZ</t>
  </si>
  <si>
    <t>Stát</t>
  </si>
  <si>
    <t>Zahraniční stáže</t>
  </si>
  <si>
    <t xml:space="preserve">Témata </t>
  </si>
  <si>
    <t>Jablonec
nad Nisou</t>
  </si>
  <si>
    <t>1. Příklady dobré praxe BOZP</t>
  </si>
  <si>
    <t>Školení v regionech</t>
  </si>
  <si>
    <t>4. Přenos znalostí ze 
    zahraničních stáží</t>
  </si>
  <si>
    <t>3. Motivace a stabilizace 
    zaměstnanců ve sklářském 
    a keramickém průmyslu</t>
  </si>
  <si>
    <t>2. Získávání a stabilizace 
    nových zaměstnanců</t>
  </si>
  <si>
    <t xml:space="preserve">1. Školení ve firmě (PKS firmy) 
2. Tarifní systémy a podniková 
    společ. spotřeba KS regionu
3. Mzdové systémy, využití 
    ekonom. dat v konkrétní firmě </t>
  </si>
  <si>
    <t>2. Tarifní systémy v PKS ve 
    vazbě na zaručenou mzdu vč. 
    shrnutí praxe v odv. S, K a P</t>
  </si>
  <si>
    <t>Shrnutí projektových cílů,
představení výstupů 
a výsledků projektu</t>
  </si>
  <si>
    <t>21.</t>
  </si>
  <si>
    <t>22.</t>
  </si>
  <si>
    <t>23.</t>
  </si>
  <si>
    <t>24.</t>
  </si>
  <si>
    <t>Hod-
no-
cení</t>
  </si>
  <si>
    <t>Ho-
din</t>
  </si>
  <si>
    <t>1. BOZP se zaměřením na 
    zkušenosti z praxe v podnicích 
    skla, keramiky a porcelánu</t>
  </si>
  <si>
    <t>Celkem
24 akcí</t>
  </si>
  <si>
    <t>Celkem
49 dní</t>
  </si>
  <si>
    <t>Hotel
Bezděz</t>
  </si>
  <si>
    <t>1. Kolektivní vyjednávání
2. Důchodové pojištění
3. PKS v nadnárod. společnostech
4. Valorizace mezd - inflace
5. Vyhodnocení rizik - OOPP</t>
  </si>
  <si>
    <t>CG FGTB
Brusel</t>
  </si>
  <si>
    <t>OZ KOVO
Štrbské 
Pleso</t>
  </si>
  <si>
    <t>Unifrax
Dubí</t>
  </si>
  <si>
    <t>SVK</t>
  </si>
  <si>
    <t>ESP</t>
  </si>
  <si>
    <t>BEL</t>
  </si>
  <si>
    <t>ITA</t>
  </si>
  <si>
    <t>Staré 
Splavy</t>
  </si>
  <si>
    <t>3. Informace odborům o ekonom. 
    datech, práce s ekonom. daty 
    firem pro potřeby kol. vyjedn.
    a systémy podnikové společ. 
    spotřeby v PKS v praxi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</si>
  <si>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</si>
  <si>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</si>
  <si>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</si>
  <si>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</si>
  <si>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</si>
  <si>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</si>
  <si>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</si>
  <si>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</si>
  <si>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</si>
  <si>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Muzeum 
skla a 
bižuterie</t>
  </si>
  <si>
    <t>Vzdělávací semináře</t>
  </si>
  <si>
    <t xml:space="preserve">Název klíčové aktivity
(KA) </t>
  </si>
  <si>
    <r>
      <t xml:space="preserve">O-I
</t>
    </r>
    <r>
      <rPr>
        <sz val="8"/>
        <rFont val="Calibri"/>
        <family val="2"/>
        <charset val="238"/>
        <scheme val="minor"/>
      </rPr>
      <t xml:space="preserve">Manifacturing
</t>
    </r>
    <r>
      <rPr>
        <sz val="10"/>
        <rFont val="Calibri"/>
        <family val="2"/>
        <charset val="238"/>
        <scheme val="minor"/>
      </rPr>
      <t>Nové Sedlo</t>
    </r>
  </si>
  <si>
    <t>Hotel
U Kozičky</t>
  </si>
  <si>
    <t>Prague
Gallery
Laufen</t>
  </si>
  <si>
    <t>Penzion
Farma
Hory</t>
  </si>
  <si>
    <t>2. Kolektivní vyjednávání
    (PKS 21, KSVS 21-22)</t>
  </si>
  <si>
    <t>Penzion
Dyje</t>
  </si>
  <si>
    <r>
      <rPr>
        <sz val="9"/>
        <rFont val="Calibri"/>
        <family val="2"/>
        <charset val="238"/>
        <scheme val="minor"/>
      </rPr>
      <t>Pozzi Ginori</t>
    </r>
    <r>
      <rPr>
        <sz val="11"/>
        <rFont val="Calibri"/>
        <family val="2"/>
        <charset val="238"/>
        <scheme val="minor"/>
      </rPr>
      <t xml:space="preserve">
Gaeta</t>
    </r>
  </si>
  <si>
    <t>Český
porcelán
Dubí</t>
  </si>
  <si>
    <t>Preciosa
Ornela</t>
  </si>
  <si>
    <t>Saint-Gobain CZ 
Hodonice</t>
  </si>
  <si>
    <t>Penzion
Růžový Hrádek
Krupka
(Teplice)</t>
  </si>
  <si>
    <t>Preciosa
Ornela
Desná</t>
  </si>
  <si>
    <r>
      <t xml:space="preserve">1. Kolektivní vyjednávání
2. Důchodové pojištění
3. </t>
    </r>
    <r>
      <rPr>
        <sz val="10"/>
        <rFont val="Calibri"/>
        <family val="2"/>
        <charset val="238"/>
        <scheme val="minor"/>
      </rPr>
      <t>PKS v nadnárod. společnostech</t>
    </r>
    <r>
      <rPr>
        <sz val="11"/>
        <rFont val="Calibri"/>
        <family val="2"/>
        <charset val="238"/>
        <scheme val="minor"/>
      </rPr>
      <t xml:space="preserve">
4. Valorizace mezd - inflace
5. Vyhodnocení rizik - OOPP</t>
    </r>
  </si>
  <si>
    <t>AGC Mol</t>
  </si>
  <si>
    <t>Roca Sanitarios
Barcelona</t>
  </si>
  <si>
    <t>Crystalex
Nový Bor</t>
  </si>
  <si>
    <r>
      <t xml:space="preserve">Knauf 
</t>
    </r>
    <r>
      <rPr>
        <sz val="9"/>
        <rFont val="Calibri"/>
        <family val="2"/>
        <charset val="238"/>
        <scheme val="minor"/>
      </rPr>
      <t>Insulations</t>
    </r>
    <r>
      <rPr>
        <sz val="11"/>
        <rFont val="Calibri"/>
        <family val="2"/>
        <charset val="238"/>
        <scheme val="minor"/>
      </rPr>
      <t xml:space="preserve">
Krupka</t>
    </r>
  </si>
  <si>
    <t>18.-19.06.19</t>
  </si>
  <si>
    <t>16.-20.09.19</t>
  </si>
  <si>
    <t>16.-17.10.19</t>
  </si>
  <si>
    <t>27.-28.02.20</t>
  </si>
  <si>
    <t>23.-24.06.20</t>
  </si>
  <si>
    <t>29.06.2021</t>
  </si>
  <si>
    <t>16.-20.05.22</t>
  </si>
  <si>
    <t>06.-10.06.22</t>
  </si>
  <si>
    <t>19.-23.09.22</t>
  </si>
  <si>
    <t>26.-27.10.22</t>
  </si>
  <si>
    <t>25.01.23</t>
  </si>
  <si>
    <t>15.-16.03.23</t>
  </si>
  <si>
    <t>29.03.23</t>
  </si>
  <si>
    <r>
      <rPr>
        <sz val="10"/>
        <rFont val="Calibri"/>
        <family val="2"/>
        <charset val="238"/>
        <scheme val="minor"/>
      </rPr>
      <t xml:space="preserve">FEMCA-CISL
</t>
    </r>
    <r>
      <rPr>
        <sz val="11"/>
        <rFont val="Calibri"/>
        <family val="2"/>
        <charset val="238"/>
        <scheme val="minor"/>
      </rPr>
      <t>Řím</t>
    </r>
  </si>
  <si>
    <t>ONLINE</t>
  </si>
  <si>
    <t>23.-24.06.21</t>
  </si>
  <si>
    <t>20.-21.10.21</t>
  </si>
  <si>
    <t>Whirlpool
Poprad</t>
  </si>
  <si>
    <t>Hotel 
U Kozičky</t>
  </si>
  <si>
    <t>Hotel
 Populus</t>
  </si>
  <si>
    <t>Hotel
 Duo</t>
  </si>
  <si>
    <t>Hotel 
Populus</t>
  </si>
  <si>
    <t>Cvikov</t>
  </si>
  <si>
    <t>Hotel 
Kleis</t>
  </si>
  <si>
    <t>Urban 
Yard 
Hotel</t>
  </si>
  <si>
    <t>Roca Barcelona Gallery
Barcelona</t>
  </si>
  <si>
    <t>Aparthotel 
Atenea
Barcelona</t>
  </si>
  <si>
    <t>Hotel 
Pup</t>
  </si>
  <si>
    <t>Hotel 
Sorea
Trigan</t>
  </si>
  <si>
    <t>Hotel 
Duo</t>
  </si>
  <si>
    <r>
      <t>Hluboká</t>
    </r>
    <r>
      <rPr>
        <sz val="9"/>
        <rFont val="Calibri"/>
        <family val="2"/>
        <charset val="238"/>
        <scheme val="minor"/>
      </rPr>
      <t xml:space="preserve"> nad Vltavou</t>
    </r>
  </si>
  <si>
    <t>2. Příležitosti a rizika pro 
     sklářský  a keramický 
     průmysl  v ČR</t>
  </si>
  <si>
    <t>1. Kolektivní vyjednávání
    (PKS 20, KSVS 19-20-
    dod.2020)</t>
  </si>
  <si>
    <t>1. Vývoj sklářského a
    keramického průmyslu 
    v ČR a EU</t>
  </si>
  <si>
    <t>3. Kolektivní vyjednávání
    (PKS 22, KSVS 21-22- 
    dod.2022)</t>
  </si>
  <si>
    <t>3. Spolupráce se SŠ a VŠ, 
  podpora technického 
  vzdělávání</t>
  </si>
  <si>
    <t>Shrnutí významu kolektivního 
vyjednávání v odvětvích S, K 
a  P, a to ve vazbě na aktuální 
situaci a hrozby v odvětví</t>
  </si>
  <si>
    <t>15.-16.06.21</t>
  </si>
  <si>
    <r>
      <t xml:space="preserve">FEMCA CISL 
Nazionale 
</t>
    </r>
    <r>
      <rPr>
        <i/>
        <u/>
        <sz val="10"/>
        <rFont val="Calibri"/>
        <family val="2"/>
        <charset val="238"/>
        <scheme val="minor"/>
      </rPr>
      <t>Ubytování</t>
    </r>
    <r>
      <rPr>
        <sz val="11"/>
        <rFont val="Calibri"/>
        <family val="2"/>
        <charset val="238"/>
        <scheme val="minor"/>
      </rPr>
      <t xml:space="preserve">
Hotel Domus 
Australia</t>
    </r>
  </si>
  <si>
    <t>Vzdělávání pro členy 
ASKP</t>
  </si>
  <si>
    <t>Vzdělávání pro členy 
OS SKP</t>
  </si>
  <si>
    <t>Odborné kurzy 
pro členy ASKP 
z oblasti HR</t>
  </si>
  <si>
    <t>Konference k významu 
kolektiv. vyjednávání 
v odvětvích S, K a P 
s přihlédnutím k aktuál. 
situaci v odvětvích</t>
  </si>
  <si>
    <r>
      <t>Projekt "Vzdělávání a spolupráce mezi sociálními partnery a přenos znalostí a zkušeností ze zahraničí II.-regionální aspekty" 
(</t>
    </r>
    <r>
      <rPr>
        <b/>
        <sz val="11"/>
        <rFont val="Calibri"/>
        <family val="2"/>
        <charset val="238"/>
        <scheme val="minor"/>
      </rPr>
      <t>registrační číslo - CZ.03.1.52/0.0/0.0/18_094/0010566)</t>
    </r>
    <r>
      <rPr>
        <b/>
        <sz val="12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C E L K O V Ý   P Ř E H L E D   K L Í Č O V Ý C H   A K T I V I T</t>
    </r>
  </si>
  <si>
    <t>09.03.2023</t>
  </si>
  <si>
    <r>
      <t xml:space="preserve">Exkurze
</t>
    </r>
    <r>
      <rPr>
        <sz val="10"/>
        <rFont val="Calibri"/>
        <family val="2"/>
        <charset val="238"/>
        <scheme val="minor"/>
      </rPr>
      <t>8 (</t>
    </r>
    <r>
      <rPr>
        <sz val="9"/>
        <rFont val="Calibri"/>
        <family val="2"/>
        <charset val="238"/>
        <scheme val="minor"/>
      </rPr>
      <t>CZ)</t>
    </r>
    <r>
      <rPr>
        <sz val="10"/>
        <rFont val="Calibri"/>
        <family val="2"/>
        <charset val="238"/>
        <scheme val="minor"/>
      </rPr>
      <t xml:space="preserve">
4
(</t>
    </r>
    <r>
      <rPr>
        <sz val="9"/>
        <rFont val="Calibri"/>
        <family val="2"/>
        <charset val="238"/>
        <scheme val="minor"/>
      </rPr>
      <t>IT,BE,ES,SK)</t>
    </r>
  </si>
  <si>
    <t>Zpracováno: 31.03.2023</t>
  </si>
  <si>
    <r>
      <rPr>
        <sz val="11"/>
        <rFont val="Calibri"/>
        <family val="2"/>
        <charset val="238"/>
        <scheme val="minor"/>
      </rPr>
      <t xml:space="preserve">LH </t>
    </r>
    <r>
      <rPr>
        <sz val="9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PARKHOTEL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</si>
</sst>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23CBDD"/>
        <bgColor indexed="64"/>
      </patternFill>
    </fill>
    <fill>
      <patternFill patternType="gray0625">
        <bgColor theme="2"/>
      </patternFill>
    </fill>
    <fill>
      <patternFill patternType="gray0625">
        <bgColor rgb="FFFFFF66"/>
      </patternFill>
    </fill>
    <fill>
      <patternFill patternType="gray0625">
        <bgColor theme="9" tint="0.39997558519241921"/>
      </patternFill>
    </fill>
    <fill>
      <patternFill patternType="gray0625">
        <bgColor rgb="FFF8CBAD"/>
      </patternFill>
    </fill>
    <fill>
      <patternFill patternType="gray0625">
        <bgColor theme="4" tint="0.59999389629810485"/>
      </patternFill>
    </fill>
    <fill>
      <patternFill patternType="gray0625">
        <bgColor rgb="FFFFCC00"/>
      </patternFill>
    </fill>
    <fill>
      <patternFill patternType="solid">
        <fgColor rgb="FFFF9933"/>
        <bgColor indexed="64"/>
      </patternFill>
    </fill>
    <fill>
      <patternFill patternType="gray0625">
        <bgColor rgb="FFFF99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  <fill>
      <patternFill patternType="gray0625">
        <bgColor rgb="FF23CBDD"/>
      </patternFill>
    </fill>
    <fill>
      <patternFill patternType="solid">
        <fgColor rgb="FFFF99FF"/>
        <bgColor indexed="64"/>
      </patternFill>
    </fill>
    <fill>
      <patternFill patternType="gray0625">
        <bgColor rgb="FFFF99FF"/>
      </patternFill>
    </fill>
    <fill>
      <patternFill patternType="solid">
        <fgColor rgb="FFFF7C8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3" fontId="3" fillId="13" borderId="13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13" borderId="14" xfId="0" applyNumberFormat="1" applyFont="1" applyFill="1" applyBorder="1" applyAlignment="1">
      <alignment horizontal="center" vertical="center"/>
    </xf>
    <xf numFmtId="3" fontId="3" fillId="13" borderId="41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/>
    </xf>
    <xf numFmtId="3" fontId="3" fillId="1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13" borderId="23" xfId="0" applyNumberFormat="1" applyFont="1" applyFill="1" applyBorder="1" applyAlignment="1">
      <alignment horizontal="center" vertical="center"/>
    </xf>
    <xf numFmtId="3" fontId="3" fillId="13" borderId="43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3" fontId="3" fillId="14" borderId="16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3" fontId="3" fillId="14" borderId="7" xfId="0" applyNumberFormat="1" applyFont="1" applyFill="1" applyBorder="1" applyAlignment="1">
      <alignment horizontal="center" vertical="center"/>
    </xf>
    <xf numFmtId="3" fontId="3" fillId="14" borderId="12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3" fontId="3" fillId="15" borderId="16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15" borderId="7" xfId="0" applyNumberFormat="1" applyFont="1" applyFill="1" applyBorder="1" applyAlignment="1">
      <alignment horizontal="center" vertical="center"/>
    </xf>
    <xf numFmtId="3" fontId="3" fillId="15" borderId="12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3" fontId="3" fillId="16" borderId="1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16" borderId="7" xfId="0" applyNumberFormat="1" applyFont="1" applyFill="1" applyBorder="1" applyAlignment="1">
      <alignment horizontal="center" vertical="center"/>
    </xf>
    <xf numFmtId="3" fontId="3" fillId="16" borderId="12" xfId="0" applyNumberFormat="1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18" borderId="1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3" fontId="3" fillId="19" borderId="16" xfId="0" applyNumberFormat="1" applyFont="1" applyFill="1" applyBorder="1" applyAlignment="1">
      <alignment horizontal="center" vertical="center"/>
    </xf>
    <xf numFmtId="3" fontId="3" fillId="18" borderId="7" xfId="0" applyNumberFormat="1" applyFont="1" applyFill="1" applyBorder="1" applyAlignment="1">
      <alignment horizontal="center" vertical="center"/>
    </xf>
    <xf numFmtId="3" fontId="3" fillId="19" borderId="7" xfId="0" applyNumberFormat="1" applyFont="1" applyFill="1" applyBorder="1" applyAlignment="1">
      <alignment horizontal="center" vertical="center"/>
    </xf>
    <xf numFmtId="3" fontId="3" fillId="19" borderId="12" xfId="0" applyNumberFormat="1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/>
    </xf>
    <xf numFmtId="3" fontId="3" fillId="17" borderId="16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17" borderId="7" xfId="0" applyNumberFormat="1" applyFont="1" applyFill="1" applyBorder="1" applyAlignment="1">
      <alignment horizontal="center" vertical="center"/>
    </xf>
    <xf numFmtId="3" fontId="3" fillId="17" borderId="12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34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3" fontId="3" fillId="22" borderId="34" xfId="0" applyNumberFormat="1" applyFont="1" applyFill="1" applyBorder="1" applyAlignment="1">
      <alignment horizontal="center" vertical="center"/>
    </xf>
    <xf numFmtId="3" fontId="3" fillId="11" borderId="35" xfId="0" applyNumberFormat="1" applyFont="1" applyFill="1" applyBorder="1" applyAlignment="1">
      <alignment horizontal="center" vertical="center"/>
    </xf>
    <xf numFmtId="3" fontId="3" fillId="22" borderId="35" xfId="0" applyNumberFormat="1" applyFont="1" applyFill="1" applyBorder="1" applyAlignment="1">
      <alignment horizontal="center" vertical="center"/>
    </xf>
    <xf numFmtId="3" fontId="3" fillId="22" borderId="48" xfId="0" applyNumberFormat="1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 wrapText="1"/>
    </xf>
    <xf numFmtId="3" fontId="1" fillId="12" borderId="38" xfId="0" applyNumberFormat="1" applyFont="1" applyFill="1" applyBorder="1" applyAlignment="1">
      <alignment horizontal="center" vertical="center"/>
    </xf>
    <xf numFmtId="3" fontId="1" fillId="8" borderId="39" xfId="0" applyNumberFormat="1" applyFont="1" applyFill="1" applyBorder="1" applyAlignment="1">
      <alignment horizontal="center" vertical="center"/>
    </xf>
    <xf numFmtId="3" fontId="1" fillId="12" borderId="39" xfId="0" applyNumberFormat="1" applyFont="1" applyFill="1" applyBorder="1" applyAlignment="1">
      <alignment horizontal="center" vertical="center"/>
    </xf>
    <xf numFmtId="3" fontId="1" fillId="8" borderId="44" xfId="0" applyNumberFormat="1" applyFont="1" applyFill="1" applyBorder="1" applyAlignment="1">
      <alignment horizontal="center" vertical="center"/>
    </xf>
    <xf numFmtId="3" fontId="1" fillId="8" borderId="51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3" fillId="15" borderId="22" xfId="0" applyNumberFormat="1" applyFont="1" applyFill="1" applyBorder="1" applyAlignment="1">
      <alignment horizontal="center" vertical="center"/>
    </xf>
    <xf numFmtId="3" fontId="3" fillId="13" borderId="16" xfId="0" applyNumberFormat="1" applyFont="1" applyFill="1" applyBorder="1" applyAlignment="1">
      <alignment horizontal="center" vertical="center"/>
    </xf>
    <xf numFmtId="3" fontId="3" fillId="16" borderId="22" xfId="0" applyNumberFormat="1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15" borderId="23" xfId="0" applyNumberFormat="1" applyFont="1" applyFill="1" applyBorder="1" applyAlignment="1">
      <alignment horizontal="center" vertical="center"/>
    </xf>
    <xf numFmtId="3" fontId="3" fillId="13" borderId="7" xfId="0" applyNumberFormat="1" applyFont="1" applyFill="1" applyBorder="1" applyAlignment="1">
      <alignment horizontal="center" vertical="center"/>
    </xf>
    <xf numFmtId="3" fontId="3" fillId="16" borderId="23" xfId="0" applyNumberFormat="1" applyFont="1" applyFill="1" applyBorder="1" applyAlignment="1">
      <alignment horizontal="center" vertical="center"/>
    </xf>
    <xf numFmtId="3" fontId="3" fillId="15" borderId="43" xfId="0" applyNumberFormat="1" applyFont="1" applyFill="1" applyBorder="1" applyAlignment="1">
      <alignment horizontal="center" vertical="center"/>
    </xf>
    <xf numFmtId="3" fontId="3" fillId="13" borderId="12" xfId="0" applyNumberFormat="1" applyFont="1" applyFill="1" applyBorder="1" applyAlignment="1">
      <alignment horizontal="center" vertical="center"/>
    </xf>
    <xf numFmtId="3" fontId="3" fillId="16" borderId="4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1" borderId="32" xfId="0" applyFont="1" applyFill="1" applyBorder="1" applyAlignment="1">
      <alignment horizontal="center" vertical="center"/>
    </xf>
    <xf numFmtId="0" fontId="3" fillId="23" borderId="16" xfId="0" applyFont="1" applyFill="1" applyBorder="1" applyAlignment="1">
      <alignment horizontal="center" vertical="center"/>
    </xf>
    <xf numFmtId="0" fontId="2" fillId="23" borderId="12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left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17" xfId="0" applyFont="1" applyFill="1" applyBorder="1" applyAlignment="1">
      <alignment horizontal="center" vertical="center"/>
    </xf>
    <xf numFmtId="3" fontId="3" fillId="24" borderId="16" xfId="0" applyNumberFormat="1" applyFont="1" applyFill="1" applyBorder="1" applyAlignment="1">
      <alignment horizontal="center" vertical="center"/>
    </xf>
    <xf numFmtId="3" fontId="3" fillId="23" borderId="7" xfId="0" applyNumberFormat="1" applyFont="1" applyFill="1" applyBorder="1" applyAlignment="1">
      <alignment horizontal="center" vertical="center"/>
    </xf>
    <xf numFmtId="3" fontId="3" fillId="24" borderId="7" xfId="0" applyNumberFormat="1" applyFont="1" applyFill="1" applyBorder="1" applyAlignment="1">
      <alignment horizontal="center" vertical="center"/>
    </xf>
    <xf numFmtId="3" fontId="3" fillId="24" borderId="12" xfId="0" applyNumberFormat="1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23" borderId="11" xfId="0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2" fontId="1" fillId="8" borderId="5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1" borderId="2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18" borderId="11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1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2" fontId="3" fillId="10" borderId="11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2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9" fontId="2" fillId="18" borderId="9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14" fontId="2" fillId="4" borderId="32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9" fontId="2" fillId="11" borderId="6" xfId="0" applyNumberFormat="1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5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18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11" borderId="36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3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1" borderId="16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10" borderId="17" xfId="0" applyNumberFormat="1" applyFont="1" applyFill="1" applyBorder="1" applyAlignment="1">
      <alignment horizontal="center" vertical="center"/>
    </xf>
    <xf numFmtId="3" fontId="2" fillId="23" borderId="17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18" borderId="17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6" borderId="17" xfId="0" applyNumberFormat="1" applyFont="1" applyFill="1" applyBorder="1" applyAlignment="1">
      <alignment horizontal="center" vertical="center"/>
    </xf>
    <xf numFmtId="3" fontId="2" fillId="11" borderId="36" xfId="0" applyNumberFormat="1" applyFont="1" applyFill="1" applyBorder="1" applyAlignment="1">
      <alignment horizontal="center" vertical="center"/>
    </xf>
    <xf numFmtId="0" fontId="1" fillId="25" borderId="53" xfId="0" applyFont="1" applyFill="1" applyBorder="1" applyAlignment="1">
      <alignment horizontal="center" vertical="center" wrapText="1"/>
    </xf>
    <xf numFmtId="0" fontId="1" fillId="25" borderId="54" xfId="0" applyFont="1" applyFill="1" applyBorder="1" applyAlignment="1">
      <alignment horizontal="center" vertical="center" wrapText="1"/>
    </xf>
    <xf numFmtId="0" fontId="1" fillId="25" borderId="51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" fontId="6" fillId="20" borderId="0" xfId="0" applyNumberFormat="1" applyFont="1" applyFill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8" borderId="53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6" fillId="20" borderId="4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3CBDD"/>
      <color rgb="FFFFCC00"/>
      <color rgb="FFF8CBAD"/>
      <color rgb="FFFF9933"/>
      <color rgb="FFBDD7EE"/>
      <color rgb="FFFF99FF"/>
      <color rgb="FFFF7C80"/>
      <color rgb="FFFF0000"/>
      <color rgb="FF00B0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DBB7-265B-45BF-89D6-DD85A4F0C9AE}">
  <dimension ref="A1:R61"/>
  <sheetViews>
    <sheetView tabSelected="1" workbookViewId="0">
      <selection activeCell="H21" sqref="H21"/>
    </sheetView>
  </sheetViews>
  <sheetFormatPr defaultColWidth="9.140625" defaultRowHeight="15" x14ac:dyDescent="0.25"/>
  <cols>
    <col min="1" max="1" width="3.7109375" style="1" customWidth="1"/>
    <col min="2" max="2" width="4.28515625" style="1" customWidth="1"/>
    <col min="3" max="3" width="22.140625" style="1" customWidth="1"/>
    <col min="4" max="4" width="28.140625" style="1" customWidth="1"/>
    <col min="5" max="5" width="11.28515625" style="198" customWidth="1"/>
    <col min="6" max="6" width="4.42578125" style="1" customWidth="1"/>
    <col min="7" max="7" width="10.5703125" style="1" customWidth="1"/>
    <col min="8" max="8" width="9.7109375" style="1" customWidth="1"/>
    <col min="9" max="9" width="10.42578125" style="1" customWidth="1"/>
    <col min="10" max="10" width="4.7109375" style="97" customWidth="1"/>
    <col min="11" max="11" width="4.7109375" style="1" customWidth="1"/>
    <col min="12" max="12" width="4.7109375" style="97" customWidth="1"/>
    <col min="13" max="13" width="4.7109375" style="1" customWidth="1"/>
    <col min="14" max="14" width="4.7109375" style="97" customWidth="1"/>
    <col min="15" max="15" width="4.7109375" style="1" customWidth="1"/>
    <col min="16" max="16" width="5.42578125" style="1" customWidth="1"/>
    <col min="17" max="17" width="3.85546875" style="1" customWidth="1"/>
    <col min="18" max="18" width="2.28515625" style="153" customWidth="1"/>
    <col min="19" max="16384" width="9.140625" style="1"/>
  </cols>
  <sheetData>
    <row r="1" spans="1:18" ht="70.5" customHeight="1" thickBot="1" x14ac:dyDescent="0.3">
      <c r="A1" s="229" t="s">
        <v>138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  <c r="R1" s="152"/>
    </row>
    <row r="2" spans="1:18" ht="18" customHeight="1" x14ac:dyDescent="0.25">
      <c r="A2" s="232" t="s">
        <v>31</v>
      </c>
      <c r="B2" s="235" t="s">
        <v>27</v>
      </c>
      <c r="C2" s="232" t="s">
        <v>77</v>
      </c>
      <c r="D2" s="239" t="s">
        <v>36</v>
      </c>
      <c r="E2" s="242" t="s">
        <v>32</v>
      </c>
      <c r="F2" s="245" t="s">
        <v>8</v>
      </c>
      <c r="G2" s="246"/>
      <c r="H2" s="246"/>
      <c r="I2" s="247"/>
      <c r="J2" s="248" t="s">
        <v>30</v>
      </c>
      <c r="K2" s="249"/>
      <c r="L2" s="249"/>
      <c r="M2" s="249"/>
      <c r="N2" s="249"/>
      <c r="O2" s="250"/>
      <c r="P2" s="251" t="s">
        <v>50</v>
      </c>
      <c r="Q2" s="254" t="s">
        <v>51</v>
      </c>
      <c r="R2" s="156"/>
    </row>
    <row r="3" spans="1:18" ht="24" customHeight="1" x14ac:dyDescent="0.25">
      <c r="A3" s="233"/>
      <c r="B3" s="236"/>
      <c r="C3" s="233"/>
      <c r="D3" s="240"/>
      <c r="E3" s="243"/>
      <c r="F3" s="258" t="s">
        <v>34</v>
      </c>
      <c r="G3" s="259" t="s">
        <v>5</v>
      </c>
      <c r="H3" s="259" t="s">
        <v>6</v>
      </c>
      <c r="I3" s="261" t="s">
        <v>7</v>
      </c>
      <c r="J3" s="263" t="s">
        <v>4</v>
      </c>
      <c r="K3" s="264"/>
      <c r="L3" s="265" t="s">
        <v>10</v>
      </c>
      <c r="M3" s="266"/>
      <c r="N3" s="265" t="s">
        <v>11</v>
      </c>
      <c r="O3" s="267"/>
      <c r="P3" s="252"/>
      <c r="Q3" s="255"/>
      <c r="R3" s="157"/>
    </row>
    <row r="4" spans="1:18" ht="20.45" customHeight="1" thickBot="1" x14ac:dyDescent="0.3">
      <c r="A4" s="234"/>
      <c r="B4" s="237"/>
      <c r="C4" s="238"/>
      <c r="D4" s="241"/>
      <c r="E4" s="244"/>
      <c r="F4" s="238"/>
      <c r="G4" s="260"/>
      <c r="H4" s="260"/>
      <c r="I4" s="262"/>
      <c r="J4" s="2" t="s">
        <v>25</v>
      </c>
      <c r="K4" s="3" t="s">
        <v>26</v>
      </c>
      <c r="L4" s="4" t="s">
        <v>25</v>
      </c>
      <c r="M4" s="5" t="s">
        <v>26</v>
      </c>
      <c r="N4" s="4" t="s">
        <v>25</v>
      </c>
      <c r="O4" s="6" t="s">
        <v>26</v>
      </c>
      <c r="P4" s="253"/>
      <c r="Q4" s="256"/>
      <c r="R4" s="157"/>
    </row>
    <row r="5" spans="1:18" ht="60" customHeight="1" x14ac:dyDescent="0.25">
      <c r="A5" s="7" t="s">
        <v>66</v>
      </c>
      <c r="B5" s="8">
        <v>1</v>
      </c>
      <c r="C5" s="9" t="s">
        <v>76</v>
      </c>
      <c r="D5" s="10" t="s">
        <v>52</v>
      </c>
      <c r="E5" s="188">
        <v>43572</v>
      </c>
      <c r="F5" s="7" t="s">
        <v>33</v>
      </c>
      <c r="G5" s="138" t="s">
        <v>0</v>
      </c>
      <c r="H5" s="138" t="s">
        <v>79</v>
      </c>
      <c r="I5" s="11" t="s">
        <v>59</v>
      </c>
      <c r="J5" s="12">
        <v>15</v>
      </c>
      <c r="K5" s="13">
        <v>14</v>
      </c>
      <c r="L5" s="14">
        <v>15</v>
      </c>
      <c r="M5" s="13">
        <v>19</v>
      </c>
      <c r="N5" s="15">
        <f>J5+L5</f>
        <v>30</v>
      </c>
      <c r="O5" s="217">
        <f>K5+M5</f>
        <v>33</v>
      </c>
      <c r="P5" s="148">
        <v>1.1499999999999999</v>
      </c>
      <c r="Q5" s="16">
        <v>7</v>
      </c>
    </row>
    <row r="6" spans="1:18" ht="60" customHeight="1" x14ac:dyDescent="0.25">
      <c r="A6" s="17" t="s">
        <v>67</v>
      </c>
      <c r="B6" s="18">
        <v>1</v>
      </c>
      <c r="C6" s="104" t="s">
        <v>76</v>
      </c>
      <c r="D6" s="19" t="s">
        <v>44</v>
      </c>
      <c r="E6" s="189">
        <v>43613</v>
      </c>
      <c r="F6" s="17" t="s">
        <v>33</v>
      </c>
      <c r="G6" s="20" t="s">
        <v>3</v>
      </c>
      <c r="H6" s="166" t="s">
        <v>80</v>
      </c>
      <c r="I6" s="110" t="s">
        <v>9</v>
      </c>
      <c r="J6" s="21">
        <v>15</v>
      </c>
      <c r="K6" s="22">
        <v>15</v>
      </c>
      <c r="L6" s="23">
        <v>15</v>
      </c>
      <c r="M6" s="22">
        <v>14</v>
      </c>
      <c r="N6" s="24">
        <f t="shared" ref="N6:O28" si="0">J6+L6</f>
        <v>30</v>
      </c>
      <c r="O6" s="218">
        <f t="shared" si="0"/>
        <v>29</v>
      </c>
      <c r="P6" s="142">
        <v>1.05</v>
      </c>
      <c r="Q6" s="16">
        <v>7</v>
      </c>
    </row>
    <row r="7" spans="1:18" ht="75" customHeight="1" x14ac:dyDescent="0.25">
      <c r="A7" s="106" t="s">
        <v>68</v>
      </c>
      <c r="B7" s="100">
        <v>6</v>
      </c>
      <c r="C7" s="103" t="s">
        <v>39</v>
      </c>
      <c r="D7" s="216" t="s">
        <v>43</v>
      </c>
      <c r="E7" s="183" t="s">
        <v>95</v>
      </c>
      <c r="F7" s="106" t="s">
        <v>33</v>
      </c>
      <c r="G7" s="107" t="s">
        <v>28</v>
      </c>
      <c r="H7" s="42" t="s">
        <v>81</v>
      </c>
      <c r="I7" s="136" t="s">
        <v>78</v>
      </c>
      <c r="J7" s="111">
        <v>10</v>
      </c>
      <c r="K7" s="114">
        <v>13</v>
      </c>
      <c r="L7" s="117">
        <v>10</v>
      </c>
      <c r="M7" s="114">
        <v>9</v>
      </c>
      <c r="N7" s="120">
        <f t="shared" si="0"/>
        <v>20</v>
      </c>
      <c r="O7" s="219">
        <f t="shared" si="0"/>
        <v>22</v>
      </c>
      <c r="P7" s="163">
        <v>1.06</v>
      </c>
      <c r="Q7" s="137">
        <v>14</v>
      </c>
    </row>
    <row r="8" spans="1:18" ht="60" customHeight="1" x14ac:dyDescent="0.25">
      <c r="A8" s="99" t="s">
        <v>69</v>
      </c>
      <c r="B8" s="102">
        <v>4</v>
      </c>
      <c r="C8" s="212" t="s">
        <v>134</v>
      </c>
      <c r="D8" s="207" t="s">
        <v>128</v>
      </c>
      <c r="E8" s="190">
        <v>43711</v>
      </c>
      <c r="F8" s="99" t="s">
        <v>33</v>
      </c>
      <c r="G8" s="109" t="s">
        <v>37</v>
      </c>
      <c r="H8" s="109" t="s">
        <v>75</v>
      </c>
      <c r="I8" s="169" t="s">
        <v>86</v>
      </c>
      <c r="J8" s="113">
        <v>0</v>
      </c>
      <c r="K8" s="116">
        <v>0</v>
      </c>
      <c r="L8" s="119">
        <v>50</v>
      </c>
      <c r="M8" s="116">
        <v>48</v>
      </c>
      <c r="N8" s="122">
        <f t="shared" si="0"/>
        <v>50</v>
      </c>
      <c r="O8" s="220">
        <f t="shared" si="0"/>
        <v>48</v>
      </c>
      <c r="P8" s="165">
        <v>1.29</v>
      </c>
      <c r="Q8" s="124">
        <v>7</v>
      </c>
    </row>
    <row r="9" spans="1:18" ht="105" customHeight="1" x14ac:dyDescent="0.25">
      <c r="A9" s="25" t="s">
        <v>70</v>
      </c>
      <c r="B9" s="26">
        <v>2</v>
      </c>
      <c r="C9" s="27" t="s">
        <v>35</v>
      </c>
      <c r="D9" s="28" t="s">
        <v>56</v>
      </c>
      <c r="E9" s="184" t="s">
        <v>96</v>
      </c>
      <c r="F9" s="29" t="s">
        <v>63</v>
      </c>
      <c r="G9" s="37" t="s">
        <v>108</v>
      </c>
      <c r="H9" s="37" t="s">
        <v>133</v>
      </c>
      <c r="I9" s="168" t="s">
        <v>84</v>
      </c>
      <c r="J9" s="32">
        <v>5</v>
      </c>
      <c r="K9" s="33">
        <v>5</v>
      </c>
      <c r="L9" s="34">
        <v>3</v>
      </c>
      <c r="M9" s="33">
        <v>3</v>
      </c>
      <c r="N9" s="35">
        <f t="shared" si="0"/>
        <v>8</v>
      </c>
      <c r="O9" s="221">
        <f t="shared" si="0"/>
        <v>8</v>
      </c>
      <c r="P9" s="143">
        <v>1.22</v>
      </c>
      <c r="Q9" s="36">
        <v>21</v>
      </c>
    </row>
    <row r="10" spans="1:18" ht="60" customHeight="1" x14ac:dyDescent="0.25">
      <c r="A10" s="125" t="s">
        <v>71</v>
      </c>
      <c r="B10" s="126">
        <v>3</v>
      </c>
      <c r="C10" s="213" t="s">
        <v>135</v>
      </c>
      <c r="D10" s="127" t="s">
        <v>127</v>
      </c>
      <c r="E10" s="185" t="s">
        <v>97</v>
      </c>
      <c r="F10" s="125" t="s">
        <v>33</v>
      </c>
      <c r="G10" s="128" t="s">
        <v>64</v>
      </c>
      <c r="H10" s="128" t="s">
        <v>55</v>
      </c>
      <c r="I10" s="129" t="s">
        <v>9</v>
      </c>
      <c r="J10" s="130">
        <v>55</v>
      </c>
      <c r="K10" s="131">
        <v>58</v>
      </c>
      <c r="L10" s="132">
        <v>0</v>
      </c>
      <c r="M10" s="131">
        <v>0</v>
      </c>
      <c r="N10" s="133">
        <f t="shared" si="0"/>
        <v>55</v>
      </c>
      <c r="O10" s="222">
        <f t="shared" si="0"/>
        <v>58</v>
      </c>
      <c r="P10" s="144">
        <v>1.1100000000000001</v>
      </c>
      <c r="Q10" s="134">
        <v>14</v>
      </c>
    </row>
    <row r="11" spans="1:18" ht="75" customHeight="1" x14ac:dyDescent="0.25">
      <c r="A11" s="41" t="s">
        <v>72</v>
      </c>
      <c r="B11" s="39">
        <v>6</v>
      </c>
      <c r="C11" s="40" t="s">
        <v>39</v>
      </c>
      <c r="D11" s="205" t="s">
        <v>43</v>
      </c>
      <c r="E11" s="186" t="s">
        <v>98</v>
      </c>
      <c r="F11" s="41" t="s">
        <v>33</v>
      </c>
      <c r="G11" s="66" t="s">
        <v>2</v>
      </c>
      <c r="H11" s="42" t="s">
        <v>83</v>
      </c>
      <c r="I11" s="167" t="s">
        <v>87</v>
      </c>
      <c r="J11" s="43">
        <v>10</v>
      </c>
      <c r="K11" s="44">
        <v>13</v>
      </c>
      <c r="L11" s="45">
        <v>10</v>
      </c>
      <c r="M11" s="44">
        <v>11</v>
      </c>
      <c r="N11" s="46">
        <f t="shared" si="0"/>
        <v>20</v>
      </c>
      <c r="O11" s="223">
        <f t="shared" si="0"/>
        <v>24</v>
      </c>
      <c r="P11" s="146">
        <v>1.1599999999999999</v>
      </c>
      <c r="Q11" s="135">
        <v>14</v>
      </c>
    </row>
    <row r="12" spans="1:18" ht="75" customHeight="1" x14ac:dyDescent="0.25">
      <c r="A12" s="41" t="s">
        <v>73</v>
      </c>
      <c r="B12" s="39">
        <v>6</v>
      </c>
      <c r="C12" s="40" t="s">
        <v>39</v>
      </c>
      <c r="D12" s="205" t="s">
        <v>43</v>
      </c>
      <c r="E12" s="186" t="s">
        <v>99</v>
      </c>
      <c r="F12" s="41" t="s">
        <v>33</v>
      </c>
      <c r="G12" s="66" t="s">
        <v>0</v>
      </c>
      <c r="H12" s="42" t="s">
        <v>88</v>
      </c>
      <c r="I12" s="167" t="s">
        <v>85</v>
      </c>
      <c r="J12" s="43">
        <v>10</v>
      </c>
      <c r="K12" s="44">
        <v>15</v>
      </c>
      <c r="L12" s="45">
        <v>10</v>
      </c>
      <c r="M12" s="44">
        <v>11</v>
      </c>
      <c r="N12" s="46">
        <f>J12+L12</f>
        <v>20</v>
      </c>
      <c r="O12" s="223">
        <f>K12+M12</f>
        <v>26</v>
      </c>
      <c r="P12" s="146">
        <v>1.1100000000000001</v>
      </c>
      <c r="Q12" s="135">
        <v>14</v>
      </c>
    </row>
    <row r="13" spans="1:18" ht="75" customHeight="1" x14ac:dyDescent="0.25">
      <c r="A13" s="98" t="s">
        <v>74</v>
      </c>
      <c r="B13" s="101">
        <v>1</v>
      </c>
      <c r="C13" s="104" t="s">
        <v>76</v>
      </c>
      <c r="D13" s="105" t="s">
        <v>65</v>
      </c>
      <c r="E13" s="189">
        <v>44279</v>
      </c>
      <c r="F13" s="98" t="s">
        <v>33</v>
      </c>
      <c r="G13" s="200" t="s">
        <v>109</v>
      </c>
      <c r="H13" s="200" t="s">
        <v>109</v>
      </c>
      <c r="I13" s="110" t="s">
        <v>9</v>
      </c>
      <c r="J13" s="112">
        <v>15</v>
      </c>
      <c r="K13" s="115">
        <v>19</v>
      </c>
      <c r="L13" s="118">
        <v>15</v>
      </c>
      <c r="M13" s="115">
        <v>13</v>
      </c>
      <c r="N13" s="121">
        <f t="shared" si="0"/>
        <v>30</v>
      </c>
      <c r="O13" s="224">
        <f t="shared" si="0"/>
        <v>32</v>
      </c>
      <c r="P13" s="164">
        <v>1.25</v>
      </c>
      <c r="Q13" s="123">
        <v>7</v>
      </c>
    </row>
    <row r="14" spans="1:18" ht="75" customHeight="1" x14ac:dyDescent="0.25">
      <c r="A14" s="41" t="s">
        <v>12</v>
      </c>
      <c r="B14" s="39">
        <v>6</v>
      </c>
      <c r="C14" s="40" t="s">
        <v>39</v>
      </c>
      <c r="D14" s="205" t="s">
        <v>43</v>
      </c>
      <c r="E14" s="186" t="s">
        <v>132</v>
      </c>
      <c r="F14" s="41" t="s">
        <v>33</v>
      </c>
      <c r="G14" s="42" t="s">
        <v>37</v>
      </c>
      <c r="H14" s="42" t="s">
        <v>75</v>
      </c>
      <c r="I14" s="167" t="s">
        <v>89</v>
      </c>
      <c r="J14" s="43">
        <v>10</v>
      </c>
      <c r="K14" s="44">
        <v>12</v>
      </c>
      <c r="L14" s="45">
        <v>10</v>
      </c>
      <c r="M14" s="44">
        <v>11</v>
      </c>
      <c r="N14" s="46">
        <f t="shared" si="0"/>
        <v>20</v>
      </c>
      <c r="O14" s="223">
        <f t="shared" si="0"/>
        <v>23</v>
      </c>
      <c r="P14" s="146">
        <v>1.1399999999999999</v>
      </c>
      <c r="Q14" s="135">
        <v>14</v>
      </c>
    </row>
    <row r="15" spans="1:18" ht="60" customHeight="1" x14ac:dyDescent="0.25">
      <c r="A15" s="125" t="s">
        <v>13</v>
      </c>
      <c r="B15" s="126">
        <v>3</v>
      </c>
      <c r="C15" s="213" t="s">
        <v>135</v>
      </c>
      <c r="D15" s="127" t="s">
        <v>82</v>
      </c>
      <c r="E15" s="185" t="s">
        <v>110</v>
      </c>
      <c r="F15" s="125" t="s">
        <v>33</v>
      </c>
      <c r="G15" s="128" t="s">
        <v>64</v>
      </c>
      <c r="H15" s="128" t="s">
        <v>55</v>
      </c>
      <c r="I15" s="129" t="s">
        <v>9</v>
      </c>
      <c r="J15" s="130">
        <v>55</v>
      </c>
      <c r="K15" s="131">
        <v>55</v>
      </c>
      <c r="L15" s="132">
        <v>0</v>
      </c>
      <c r="M15" s="131">
        <v>0</v>
      </c>
      <c r="N15" s="133">
        <f t="shared" si="0"/>
        <v>55</v>
      </c>
      <c r="O15" s="222">
        <f t="shared" si="0"/>
        <v>55</v>
      </c>
      <c r="P15" s="144">
        <v>1.1499999999999999</v>
      </c>
      <c r="Q15" s="134">
        <v>14</v>
      </c>
    </row>
    <row r="16" spans="1:18" ht="60" customHeight="1" x14ac:dyDescent="0.25">
      <c r="A16" s="56" t="s">
        <v>14</v>
      </c>
      <c r="B16" s="57">
        <v>5</v>
      </c>
      <c r="C16" s="58" t="s">
        <v>136</v>
      </c>
      <c r="D16" s="208" t="s">
        <v>42</v>
      </c>
      <c r="E16" s="187" t="s">
        <v>100</v>
      </c>
      <c r="F16" s="56" t="s">
        <v>33</v>
      </c>
      <c r="G16" s="174" t="s">
        <v>109</v>
      </c>
      <c r="H16" s="174" t="s">
        <v>109</v>
      </c>
      <c r="I16" s="60" t="s">
        <v>9</v>
      </c>
      <c r="J16" s="61">
        <v>0</v>
      </c>
      <c r="K16" s="62">
        <v>0</v>
      </c>
      <c r="L16" s="63">
        <v>15</v>
      </c>
      <c r="M16" s="62">
        <v>11</v>
      </c>
      <c r="N16" s="64">
        <f t="shared" si="0"/>
        <v>15</v>
      </c>
      <c r="O16" s="225">
        <f t="shared" si="0"/>
        <v>11</v>
      </c>
      <c r="P16" s="171">
        <v>1.2</v>
      </c>
      <c r="Q16" s="65">
        <v>7</v>
      </c>
    </row>
    <row r="17" spans="1:18" ht="60" customHeight="1" x14ac:dyDescent="0.25">
      <c r="A17" s="47" t="s">
        <v>15</v>
      </c>
      <c r="B17" s="48">
        <v>4</v>
      </c>
      <c r="C17" s="214" t="s">
        <v>134</v>
      </c>
      <c r="D17" s="206" t="s">
        <v>126</v>
      </c>
      <c r="E17" s="191">
        <v>44446</v>
      </c>
      <c r="F17" s="47" t="s">
        <v>33</v>
      </c>
      <c r="G17" s="49" t="s">
        <v>125</v>
      </c>
      <c r="H17" s="173" t="s">
        <v>142</v>
      </c>
      <c r="I17" s="172" t="s">
        <v>9</v>
      </c>
      <c r="J17" s="51">
        <v>0</v>
      </c>
      <c r="K17" s="52">
        <v>0</v>
      </c>
      <c r="L17" s="53">
        <v>50</v>
      </c>
      <c r="M17" s="52">
        <v>53</v>
      </c>
      <c r="N17" s="54">
        <f t="shared" si="0"/>
        <v>50</v>
      </c>
      <c r="O17" s="226">
        <f t="shared" si="0"/>
        <v>53</v>
      </c>
      <c r="P17" s="149">
        <v>1.21</v>
      </c>
      <c r="Q17" s="55">
        <v>7</v>
      </c>
    </row>
    <row r="18" spans="1:18" ht="60" customHeight="1" x14ac:dyDescent="0.25">
      <c r="A18" s="125" t="s">
        <v>16</v>
      </c>
      <c r="B18" s="126">
        <v>3</v>
      </c>
      <c r="C18" s="213" t="s">
        <v>135</v>
      </c>
      <c r="D18" s="127" t="s">
        <v>129</v>
      </c>
      <c r="E18" s="185" t="s">
        <v>111</v>
      </c>
      <c r="F18" s="125" t="s">
        <v>33</v>
      </c>
      <c r="G18" s="128" t="s">
        <v>64</v>
      </c>
      <c r="H18" s="128" t="s">
        <v>55</v>
      </c>
      <c r="I18" s="129" t="s">
        <v>9</v>
      </c>
      <c r="J18" s="130">
        <v>55</v>
      </c>
      <c r="K18" s="131">
        <v>56</v>
      </c>
      <c r="L18" s="132">
        <v>0</v>
      </c>
      <c r="M18" s="131">
        <v>0</v>
      </c>
      <c r="N18" s="133">
        <f t="shared" si="0"/>
        <v>55</v>
      </c>
      <c r="O18" s="222">
        <f t="shared" si="0"/>
        <v>56</v>
      </c>
      <c r="P18" s="144">
        <v>1.18</v>
      </c>
      <c r="Q18" s="134">
        <v>14</v>
      </c>
    </row>
    <row r="19" spans="1:18" ht="104.1" customHeight="1" x14ac:dyDescent="0.25">
      <c r="A19" s="25" t="s">
        <v>17</v>
      </c>
      <c r="B19" s="26">
        <v>2</v>
      </c>
      <c r="C19" s="27" t="s">
        <v>35</v>
      </c>
      <c r="D19" s="28" t="s">
        <v>56</v>
      </c>
      <c r="E19" s="192" t="s">
        <v>101</v>
      </c>
      <c r="F19" s="176" t="s">
        <v>62</v>
      </c>
      <c r="G19" s="177" t="s">
        <v>57</v>
      </c>
      <c r="H19" s="177" t="s">
        <v>119</v>
      </c>
      <c r="I19" s="31" t="s">
        <v>91</v>
      </c>
      <c r="J19" s="32">
        <v>5</v>
      </c>
      <c r="K19" s="33">
        <v>5</v>
      </c>
      <c r="L19" s="34">
        <v>3</v>
      </c>
      <c r="M19" s="33">
        <v>3</v>
      </c>
      <c r="N19" s="35">
        <f>J19+L19</f>
        <v>8</v>
      </c>
      <c r="O19" s="221">
        <f>K19+M19</f>
        <v>8</v>
      </c>
      <c r="P19" s="143">
        <v>1.04</v>
      </c>
      <c r="Q19" s="36">
        <v>21</v>
      </c>
    </row>
    <row r="20" spans="1:18" ht="104.1" customHeight="1" x14ac:dyDescent="0.25">
      <c r="A20" s="25" t="s">
        <v>18</v>
      </c>
      <c r="B20" s="26">
        <v>2</v>
      </c>
      <c r="C20" s="27" t="s">
        <v>35</v>
      </c>
      <c r="D20" s="139" t="s">
        <v>56</v>
      </c>
      <c r="E20" s="193" t="s">
        <v>102</v>
      </c>
      <c r="F20" s="38" t="s">
        <v>61</v>
      </c>
      <c r="G20" s="30" t="s">
        <v>120</v>
      </c>
      <c r="H20" s="30" t="s">
        <v>121</v>
      </c>
      <c r="I20" s="180" t="s">
        <v>92</v>
      </c>
      <c r="J20" s="32">
        <v>5</v>
      </c>
      <c r="K20" s="33">
        <v>4</v>
      </c>
      <c r="L20" s="34">
        <v>3</v>
      </c>
      <c r="M20" s="33">
        <v>4</v>
      </c>
      <c r="N20" s="35">
        <f t="shared" si="0"/>
        <v>8</v>
      </c>
      <c r="O20" s="221">
        <f t="shared" si="0"/>
        <v>8</v>
      </c>
      <c r="P20" s="181">
        <v>1.1000000000000001</v>
      </c>
      <c r="Q20" s="36">
        <v>21</v>
      </c>
    </row>
    <row r="21" spans="1:18" ht="60" customHeight="1" x14ac:dyDescent="0.25">
      <c r="A21" s="159" t="s">
        <v>19</v>
      </c>
      <c r="B21" s="48">
        <v>4</v>
      </c>
      <c r="C21" s="215" t="s">
        <v>134</v>
      </c>
      <c r="D21" s="206" t="s">
        <v>41</v>
      </c>
      <c r="E21" s="191">
        <v>44818</v>
      </c>
      <c r="F21" s="47" t="s">
        <v>33</v>
      </c>
      <c r="G21" s="49" t="s">
        <v>1</v>
      </c>
      <c r="H21" s="49" t="s">
        <v>122</v>
      </c>
      <c r="I21" s="50" t="s">
        <v>9</v>
      </c>
      <c r="J21" s="51">
        <v>0</v>
      </c>
      <c r="K21" s="52">
        <v>0</v>
      </c>
      <c r="L21" s="53">
        <v>50</v>
      </c>
      <c r="M21" s="52">
        <v>59</v>
      </c>
      <c r="N21" s="54">
        <f t="shared" si="0"/>
        <v>50</v>
      </c>
      <c r="O21" s="226">
        <f t="shared" si="0"/>
        <v>59</v>
      </c>
      <c r="P21" s="149">
        <v>1.1499999999999999</v>
      </c>
      <c r="Q21" s="55">
        <v>7</v>
      </c>
    </row>
    <row r="22" spans="1:18" ht="104.1" customHeight="1" x14ac:dyDescent="0.25">
      <c r="A22" s="25" t="s">
        <v>20</v>
      </c>
      <c r="B22" s="26">
        <v>2</v>
      </c>
      <c r="C22" s="182" t="s">
        <v>35</v>
      </c>
      <c r="D22" s="28" t="s">
        <v>90</v>
      </c>
      <c r="E22" s="192" t="s">
        <v>103</v>
      </c>
      <c r="F22" s="29" t="s">
        <v>60</v>
      </c>
      <c r="G22" s="37" t="s">
        <v>58</v>
      </c>
      <c r="H22" s="37" t="s">
        <v>123</v>
      </c>
      <c r="I22" s="168" t="s">
        <v>112</v>
      </c>
      <c r="J22" s="32">
        <v>5</v>
      </c>
      <c r="K22" s="33">
        <v>5</v>
      </c>
      <c r="L22" s="34">
        <v>3</v>
      </c>
      <c r="M22" s="33">
        <v>3</v>
      </c>
      <c r="N22" s="35">
        <f t="shared" si="0"/>
        <v>8</v>
      </c>
      <c r="O22" s="221">
        <f t="shared" si="0"/>
        <v>8</v>
      </c>
      <c r="P22" s="143">
        <v>1.05</v>
      </c>
      <c r="Q22" s="36">
        <v>21</v>
      </c>
    </row>
    <row r="23" spans="1:18" ht="60" customHeight="1" x14ac:dyDescent="0.25">
      <c r="A23" s="56" t="s">
        <v>21</v>
      </c>
      <c r="B23" s="57">
        <v>5</v>
      </c>
      <c r="C23" s="58" t="s">
        <v>136</v>
      </c>
      <c r="D23" s="208" t="s">
        <v>38</v>
      </c>
      <c r="E23" s="187" t="s">
        <v>104</v>
      </c>
      <c r="F23" s="56" t="s">
        <v>33</v>
      </c>
      <c r="G23" s="174" t="s">
        <v>0</v>
      </c>
      <c r="H23" s="174" t="s">
        <v>113</v>
      </c>
      <c r="I23" s="174" t="s">
        <v>94</v>
      </c>
      <c r="J23" s="61">
        <v>0</v>
      </c>
      <c r="K23" s="62">
        <v>0</v>
      </c>
      <c r="L23" s="63">
        <v>15</v>
      </c>
      <c r="M23" s="62">
        <v>23</v>
      </c>
      <c r="N23" s="64">
        <f t="shared" si="0"/>
        <v>15</v>
      </c>
      <c r="O23" s="225">
        <f t="shared" si="0"/>
        <v>23</v>
      </c>
      <c r="P23" s="145">
        <v>1.1599999999999999</v>
      </c>
      <c r="Q23" s="65">
        <v>14</v>
      </c>
    </row>
    <row r="24" spans="1:18" ht="60" customHeight="1" x14ac:dyDescent="0.25">
      <c r="A24" s="98" t="s">
        <v>22</v>
      </c>
      <c r="B24" s="101">
        <v>1</v>
      </c>
      <c r="C24" s="104" t="s">
        <v>76</v>
      </c>
      <c r="D24" s="209" t="s">
        <v>40</v>
      </c>
      <c r="E24" s="189">
        <v>44874</v>
      </c>
      <c r="F24" s="98" t="s">
        <v>33</v>
      </c>
      <c r="G24" s="108" t="s">
        <v>3</v>
      </c>
      <c r="H24" s="200" t="s">
        <v>115</v>
      </c>
      <c r="I24" s="110" t="s">
        <v>9</v>
      </c>
      <c r="J24" s="112">
        <v>15</v>
      </c>
      <c r="K24" s="115">
        <v>16</v>
      </c>
      <c r="L24" s="118">
        <v>15</v>
      </c>
      <c r="M24" s="115">
        <v>14</v>
      </c>
      <c r="N24" s="121">
        <f t="shared" si="0"/>
        <v>30</v>
      </c>
      <c r="O24" s="224">
        <f t="shared" si="0"/>
        <v>30</v>
      </c>
      <c r="P24" s="164">
        <v>1.1200000000000001</v>
      </c>
      <c r="Q24" s="123">
        <v>7</v>
      </c>
    </row>
    <row r="25" spans="1:18" ht="75" customHeight="1" x14ac:dyDescent="0.25">
      <c r="A25" s="67" t="s">
        <v>46</v>
      </c>
      <c r="B25" s="68">
        <v>8</v>
      </c>
      <c r="C25" s="69" t="s">
        <v>137</v>
      </c>
      <c r="D25" s="211" t="s">
        <v>131</v>
      </c>
      <c r="E25" s="194" t="s">
        <v>105</v>
      </c>
      <c r="F25" s="67" t="s">
        <v>33</v>
      </c>
      <c r="G25" s="70" t="s">
        <v>3</v>
      </c>
      <c r="H25" s="70" t="s">
        <v>114</v>
      </c>
      <c r="I25" s="71" t="s">
        <v>9</v>
      </c>
      <c r="J25" s="72">
        <v>30</v>
      </c>
      <c r="K25" s="73">
        <v>31</v>
      </c>
      <c r="L25" s="74">
        <v>30</v>
      </c>
      <c r="M25" s="73">
        <v>25</v>
      </c>
      <c r="N25" s="75">
        <f t="shared" si="0"/>
        <v>60</v>
      </c>
      <c r="O25" s="227">
        <f t="shared" si="0"/>
        <v>56</v>
      </c>
      <c r="P25" s="147">
        <v>1.1299999999999999</v>
      </c>
      <c r="Q25" s="76">
        <v>5</v>
      </c>
    </row>
    <row r="26" spans="1:18" ht="60" customHeight="1" x14ac:dyDescent="0.25">
      <c r="A26" s="56" t="s">
        <v>47</v>
      </c>
      <c r="B26" s="57">
        <v>5</v>
      </c>
      <c r="C26" s="58" t="s">
        <v>136</v>
      </c>
      <c r="D26" s="208" t="s">
        <v>130</v>
      </c>
      <c r="E26" s="187" t="s">
        <v>139</v>
      </c>
      <c r="F26" s="56" t="s">
        <v>33</v>
      </c>
      <c r="G26" s="59" t="s">
        <v>3</v>
      </c>
      <c r="H26" s="174" t="s">
        <v>124</v>
      </c>
      <c r="I26" s="60" t="s">
        <v>9</v>
      </c>
      <c r="J26" s="61">
        <v>0</v>
      </c>
      <c r="K26" s="62">
        <v>0</v>
      </c>
      <c r="L26" s="63">
        <v>15</v>
      </c>
      <c r="M26" s="62">
        <v>29</v>
      </c>
      <c r="N26" s="64">
        <f t="shared" si="0"/>
        <v>15</v>
      </c>
      <c r="O26" s="225">
        <f t="shared" si="0"/>
        <v>29</v>
      </c>
      <c r="P26" s="145">
        <v>1.18</v>
      </c>
      <c r="Q26" s="65">
        <v>7</v>
      </c>
    </row>
    <row r="27" spans="1:18" ht="60" customHeight="1" x14ac:dyDescent="0.25">
      <c r="A27" s="56" t="s">
        <v>48</v>
      </c>
      <c r="B27" s="57">
        <v>5</v>
      </c>
      <c r="C27" s="58" t="s">
        <v>136</v>
      </c>
      <c r="D27" s="208" t="s">
        <v>38</v>
      </c>
      <c r="E27" s="187" t="s">
        <v>106</v>
      </c>
      <c r="F27" s="56" t="s">
        <v>33</v>
      </c>
      <c r="G27" s="174" t="s">
        <v>117</v>
      </c>
      <c r="H27" s="174" t="s">
        <v>118</v>
      </c>
      <c r="I27" s="175" t="s">
        <v>93</v>
      </c>
      <c r="J27" s="61">
        <v>0</v>
      </c>
      <c r="K27" s="62">
        <v>0</v>
      </c>
      <c r="L27" s="63">
        <v>15</v>
      </c>
      <c r="M27" s="62">
        <v>29</v>
      </c>
      <c r="N27" s="64">
        <f t="shared" si="0"/>
        <v>15</v>
      </c>
      <c r="O27" s="225">
        <f t="shared" si="0"/>
        <v>29</v>
      </c>
      <c r="P27" s="145">
        <v>1.21</v>
      </c>
      <c r="Q27" s="65">
        <v>14</v>
      </c>
    </row>
    <row r="28" spans="1:18" ht="60" customHeight="1" thickBot="1" x14ac:dyDescent="0.3">
      <c r="A28" s="77" t="s">
        <v>49</v>
      </c>
      <c r="B28" s="78">
        <v>9</v>
      </c>
      <c r="C28" s="79" t="s">
        <v>23</v>
      </c>
      <c r="D28" s="210" t="s">
        <v>45</v>
      </c>
      <c r="E28" s="201" t="s">
        <v>107</v>
      </c>
      <c r="F28" s="77" t="s">
        <v>33</v>
      </c>
      <c r="G28" s="80" t="s">
        <v>3</v>
      </c>
      <c r="H28" s="202" t="s">
        <v>116</v>
      </c>
      <c r="I28" s="81" t="s">
        <v>9</v>
      </c>
      <c r="J28" s="82">
        <v>30</v>
      </c>
      <c r="K28" s="83">
        <v>31</v>
      </c>
      <c r="L28" s="84">
        <v>30</v>
      </c>
      <c r="M28" s="83">
        <v>21</v>
      </c>
      <c r="N28" s="85">
        <f t="shared" si="0"/>
        <v>60</v>
      </c>
      <c r="O28" s="228">
        <f t="shared" si="0"/>
        <v>52</v>
      </c>
      <c r="P28" s="150" t="s">
        <v>9</v>
      </c>
      <c r="Q28" s="86">
        <v>5</v>
      </c>
    </row>
    <row r="29" spans="1:18" ht="60.75" customHeight="1" thickBot="1" x14ac:dyDescent="0.3">
      <c r="A29" s="269" t="s">
        <v>53</v>
      </c>
      <c r="B29" s="270"/>
      <c r="C29" s="271" t="s">
        <v>29</v>
      </c>
      <c r="D29" s="272"/>
      <c r="E29" s="87" t="s">
        <v>54</v>
      </c>
      <c r="F29" s="88"/>
      <c r="G29" s="89"/>
      <c r="H29" s="89"/>
      <c r="I29" s="90" t="s">
        <v>140</v>
      </c>
      <c r="J29" s="91">
        <f t="shared" ref="J29:O29" si="1">SUM(J5:J28)</f>
        <v>345</v>
      </c>
      <c r="K29" s="92">
        <f t="shared" si="1"/>
        <v>367</v>
      </c>
      <c r="L29" s="93">
        <f t="shared" si="1"/>
        <v>382</v>
      </c>
      <c r="M29" s="94">
        <f t="shared" si="1"/>
        <v>413</v>
      </c>
      <c r="N29" s="93">
        <f t="shared" si="1"/>
        <v>727</v>
      </c>
      <c r="O29" s="95">
        <f t="shared" si="1"/>
        <v>780</v>
      </c>
      <c r="P29" s="151">
        <f>(SUM(P5:P27))/23</f>
        <v>1.1486956521739131</v>
      </c>
      <c r="Q29" s="96">
        <f>SUM(Q5:Q28)</f>
        <v>283</v>
      </c>
      <c r="R29" s="154"/>
    </row>
    <row r="30" spans="1:18" s="97" customFormat="1" ht="15.75" customHeight="1" x14ac:dyDescent="0.25">
      <c r="C30" s="273" t="s">
        <v>24</v>
      </c>
      <c r="D30" s="273"/>
      <c r="E30" s="195"/>
      <c r="J30" s="257">
        <f>K29/J29*100</f>
        <v>106.37681159420289</v>
      </c>
      <c r="K30" s="257"/>
      <c r="L30" s="257">
        <f>M29/L29*100</f>
        <v>108.1151832460733</v>
      </c>
      <c r="M30" s="257"/>
      <c r="N30" s="257">
        <f>O29/N29*100</f>
        <v>107.29023383768914</v>
      </c>
      <c r="O30" s="257"/>
      <c r="R30" s="155"/>
    </row>
    <row r="31" spans="1:18" s="97" customFormat="1" ht="9" customHeight="1" x14ac:dyDescent="0.25">
      <c r="A31" s="155"/>
      <c r="B31" s="155"/>
      <c r="C31" s="155"/>
      <c r="D31" s="155"/>
      <c r="E31" s="196"/>
      <c r="F31" s="155"/>
      <c r="G31" s="155"/>
      <c r="H31" s="155"/>
      <c r="I31" s="155"/>
      <c r="J31" s="162"/>
      <c r="K31" s="162"/>
      <c r="L31" s="162"/>
      <c r="M31" s="162"/>
      <c r="N31" s="162"/>
      <c r="O31" s="162"/>
      <c r="P31" s="155"/>
      <c r="R31" s="155"/>
    </row>
    <row r="32" spans="1:18" s="97" customFormat="1" ht="12" customHeight="1" x14ac:dyDescent="0.25">
      <c r="A32" s="170" t="s">
        <v>141</v>
      </c>
      <c r="B32" s="170"/>
      <c r="C32" s="170"/>
      <c r="D32" s="170"/>
      <c r="E32" s="196"/>
      <c r="F32" s="155"/>
      <c r="G32" s="155"/>
      <c r="H32" s="155"/>
      <c r="I32" s="155"/>
      <c r="J32" s="162"/>
      <c r="K32" s="162"/>
      <c r="L32" s="162"/>
      <c r="M32" s="162"/>
      <c r="N32" s="162"/>
      <c r="O32" s="162"/>
      <c r="P32" s="155"/>
      <c r="R32" s="155"/>
    </row>
    <row r="33" spans="1:18" s="141" customFormat="1" ht="20.45" customHeight="1" x14ac:dyDescent="0.25">
      <c r="A33" s="268"/>
      <c r="B33" s="268"/>
      <c r="C33" s="268"/>
      <c r="D33" s="268"/>
      <c r="E33" s="197"/>
      <c r="J33" s="140"/>
      <c r="L33" s="140"/>
      <c r="N33" s="140"/>
      <c r="O33" s="179"/>
      <c r="R33" s="158"/>
    </row>
    <row r="34" spans="1:18" ht="11.45" customHeight="1" x14ac:dyDescent="0.25">
      <c r="A34" s="268"/>
      <c r="B34" s="268"/>
      <c r="C34" s="268"/>
      <c r="D34" s="268"/>
    </row>
    <row r="35" spans="1:18" ht="19.899999999999999" customHeight="1" x14ac:dyDescent="0.25"/>
    <row r="36" spans="1:18" ht="22.9" customHeight="1" x14ac:dyDescent="0.25"/>
    <row r="37" spans="1:18" s="160" customFormat="1" ht="11.45" customHeight="1" x14ac:dyDescent="0.25">
      <c r="E37" s="199"/>
      <c r="R37" s="161"/>
    </row>
    <row r="38" spans="1:18" s="160" customFormat="1" ht="11.45" customHeight="1" x14ac:dyDescent="0.25">
      <c r="E38" s="199"/>
      <c r="R38" s="161"/>
    </row>
    <row r="39" spans="1:18" ht="19.899999999999999" customHeight="1" x14ac:dyDescent="0.25"/>
    <row r="40" spans="1:18" ht="22.9" customHeight="1" x14ac:dyDescent="0.25"/>
    <row r="41" spans="1:18" s="178" customFormat="1" ht="11.45" customHeight="1" x14ac:dyDescent="0.25">
      <c r="E41" s="203"/>
      <c r="J41" s="160"/>
      <c r="L41" s="160"/>
      <c r="N41" s="160"/>
      <c r="R41" s="204"/>
    </row>
    <row r="42" spans="1:18" ht="11.45" customHeight="1" x14ac:dyDescent="0.25"/>
    <row r="43" spans="1:18" ht="19.899999999999999" customHeight="1" x14ac:dyDescent="0.25"/>
    <row r="44" spans="1:18" ht="22.9" customHeight="1" x14ac:dyDescent="0.25"/>
    <row r="45" spans="1:18" ht="11.45" customHeight="1" x14ac:dyDescent="0.25"/>
    <row r="46" spans="1:18" ht="11.45" customHeight="1" x14ac:dyDescent="0.25"/>
    <row r="47" spans="1:18" ht="19.899999999999999" customHeight="1" x14ac:dyDescent="0.25"/>
    <row r="48" spans="1:18" ht="22.9" customHeight="1" x14ac:dyDescent="0.25"/>
    <row r="49" ht="11.45" customHeight="1" x14ac:dyDescent="0.25"/>
    <row r="50" ht="11.45" customHeight="1" x14ac:dyDescent="0.25"/>
    <row r="51" ht="19.899999999999999" customHeight="1" x14ac:dyDescent="0.25"/>
    <row r="52" ht="22.9" customHeight="1" x14ac:dyDescent="0.25"/>
    <row r="53" ht="11.45" customHeight="1" x14ac:dyDescent="0.25"/>
    <row r="54" ht="11.45" customHeight="1" x14ac:dyDescent="0.25"/>
    <row r="55" ht="19.899999999999999" customHeight="1" x14ac:dyDescent="0.25"/>
    <row r="56" ht="22.9" customHeight="1" x14ac:dyDescent="0.25"/>
    <row r="57" ht="11.45" customHeight="1" x14ac:dyDescent="0.25"/>
    <row r="58" ht="11.45" customHeight="1" x14ac:dyDescent="0.25"/>
    <row r="59" ht="19.899999999999999" customHeight="1" x14ac:dyDescent="0.25"/>
    <row r="60" ht="22.9" customHeight="1" x14ac:dyDescent="0.25"/>
    <row r="61" ht="11.45" customHeight="1" x14ac:dyDescent="0.25"/>
  </sheetData>
  <mergeCells count="25">
    <mergeCell ref="A33:D33"/>
    <mergeCell ref="A34:D34"/>
    <mergeCell ref="A29:B29"/>
    <mergeCell ref="C29:D29"/>
    <mergeCell ref="C30:D30"/>
    <mergeCell ref="J30:K30"/>
    <mergeCell ref="L30:M30"/>
    <mergeCell ref="N30:O30"/>
    <mergeCell ref="F3:F4"/>
    <mergeCell ref="G3:G4"/>
    <mergeCell ref="H3:H4"/>
    <mergeCell ref="I3:I4"/>
    <mergeCell ref="J3:K3"/>
    <mergeCell ref="L3:M3"/>
    <mergeCell ref="N3:O3"/>
    <mergeCell ref="A1:Q1"/>
    <mergeCell ref="A2:A4"/>
    <mergeCell ref="B2:B4"/>
    <mergeCell ref="C2:C4"/>
    <mergeCell ref="D2:D4"/>
    <mergeCell ref="E2:E4"/>
    <mergeCell ref="F2:I2"/>
    <mergeCell ref="J2:O2"/>
    <mergeCell ref="P2:P4"/>
    <mergeCell ref="Q2:Q4"/>
  </mergeCells>
  <pageMargins left="0.32" right="0.2" top="0.38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Projekt-přehled-časový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zzmeskal</dc:creator>
  <cp:lastModifiedBy>zzmeskal</cp:lastModifiedBy>
  <cp:lastPrinted>2023-03-07T16:02:32Z</cp:lastPrinted>
  <dcterms:created xsi:type="dcterms:W3CDTF">2016-04-27T11:31:36Z</dcterms:created>
  <dcterms:modified xsi:type="dcterms:W3CDTF">2023-04-18T19:22:58Z</dcterms:modified>
</cp:coreProperties>
</file>