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OS" sheetId="1" r:id="rId1"/>
    <sheet name="sklo" sheetId="2" r:id="rId2"/>
    <sheet name="keramika" sheetId="3" r:id="rId3"/>
    <sheet name="porcelán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<sst xmlns="http://schemas.openxmlformats.org/spreadsheetml/2006/main" count="110" uniqueCount="32">
  <si>
    <t>Průměrný počet nemocensky pojištěných</t>
  </si>
  <si>
    <t>Počet zameškaných kalendářních dnů</t>
  </si>
  <si>
    <t>Počet pracovních úrazů na 100 zaměstnanců</t>
  </si>
  <si>
    <t>Smrtelné pracovní úrazy</t>
  </si>
  <si>
    <t>R O Č N Í    H L Á Š E N Í</t>
  </si>
  <si>
    <t xml:space="preserve"> </t>
  </si>
  <si>
    <t>r  o  k</t>
  </si>
  <si>
    <t>index</t>
  </si>
  <si>
    <t>Počet zaměstnanců na práci v riziku přepočtený na 100 zaměstnanců</t>
  </si>
  <si>
    <t>ODVĚTVÍ   SKLO</t>
  </si>
  <si>
    <t>ODBOROVÝ  SVAZ</t>
  </si>
  <si>
    <t>ODVĚTVÍ   PORCELÁN</t>
  </si>
  <si>
    <t>ODVĚTVÍ   KERAMIKA</t>
  </si>
  <si>
    <t>% pracovní neschopnosti pro nemoc z povolání</t>
  </si>
  <si>
    <t>o pracovní neschopnosti, pracovních úrazech, nemocech z povolání a rizikové práci                                                                                rok 2012</t>
  </si>
  <si>
    <t xml:space="preserve">o pracovní neschopnosti, pracovních úrazech, nemocech z povolání a rizikové práci                                                            rok  2012                                                                                        </t>
  </si>
  <si>
    <r>
      <t xml:space="preserve">Počet nově hlášených případů </t>
    </r>
    <r>
      <rPr>
        <b/>
        <sz val="12"/>
        <rFont val="Arial CE"/>
        <family val="0"/>
      </rPr>
      <t>pracovní neschopnosti celkem</t>
    </r>
  </si>
  <si>
    <t>Počet případů pracovní neschopnosti na 100 zaměstnanců</t>
  </si>
  <si>
    <t xml:space="preserve">% pracovní neschopnosti </t>
  </si>
  <si>
    <r>
      <t xml:space="preserve">Počet nově hlášených případů </t>
    </r>
    <r>
      <rPr>
        <b/>
        <sz val="12"/>
        <rFont val="Arial CE"/>
        <family val="0"/>
      </rPr>
      <t>pracovní neschopnosti pro pracovní úrazy</t>
    </r>
  </si>
  <si>
    <r>
      <t xml:space="preserve">Počet nově hlášených </t>
    </r>
    <r>
      <rPr>
        <b/>
        <sz val="12"/>
        <rFont val="Arial CE"/>
        <family val="0"/>
      </rPr>
      <t>nemocí z povolání</t>
    </r>
  </si>
  <si>
    <r>
      <t xml:space="preserve">Počet nově hlášených případů </t>
    </r>
    <r>
      <rPr>
        <b/>
        <sz val="12"/>
        <rFont val="Arial CE"/>
        <family val="0"/>
      </rPr>
      <t>pracovní neschopnosti pro nemoc z povolání</t>
    </r>
  </si>
  <si>
    <r>
      <t xml:space="preserve">Počet </t>
    </r>
    <r>
      <rPr>
        <b/>
        <sz val="12"/>
        <rFont val="Arial CE"/>
        <family val="0"/>
      </rPr>
      <t>pracovních úrazů</t>
    </r>
    <r>
      <rPr>
        <sz val="12"/>
        <rFont val="Arial CE"/>
        <family val="2"/>
      </rPr>
      <t xml:space="preserve"> </t>
    </r>
  </si>
  <si>
    <r>
      <t xml:space="preserve">Počet zaměstnanců na </t>
    </r>
    <r>
      <rPr>
        <b/>
        <sz val="12"/>
        <rFont val="Arial CE"/>
        <family val="0"/>
      </rPr>
      <t>práci v riziku</t>
    </r>
  </si>
  <si>
    <t>Počet PÚ s pracovní neschopností delší než 3 kalendářní dny</t>
  </si>
  <si>
    <r>
      <t xml:space="preserve">Počet nově hlášených </t>
    </r>
    <r>
      <rPr>
        <b/>
        <sz val="12"/>
        <rFont val="Arial CE"/>
        <family val="0"/>
      </rPr>
      <t>nemocí z povolán</t>
    </r>
    <r>
      <rPr>
        <sz val="12"/>
        <rFont val="Arial CE"/>
        <family val="2"/>
      </rPr>
      <t>í</t>
    </r>
  </si>
  <si>
    <r>
      <t xml:space="preserve">Počet nově hlášených případů </t>
    </r>
    <r>
      <rPr>
        <b/>
        <sz val="12"/>
        <rFont val="Arial CE"/>
        <family val="0"/>
      </rPr>
      <t>pracovní neschopnosti pro nemoci z povolání</t>
    </r>
  </si>
  <si>
    <r>
      <t xml:space="preserve">Počet zaměstnanců </t>
    </r>
    <r>
      <rPr>
        <b/>
        <sz val="12"/>
        <rFont val="Arial CE"/>
        <family val="0"/>
      </rPr>
      <t>na práci v riziku</t>
    </r>
  </si>
  <si>
    <r>
      <t>Počet</t>
    </r>
    <r>
      <rPr>
        <b/>
        <sz val="12"/>
        <rFont val="Arial CE"/>
        <family val="0"/>
      </rPr>
      <t xml:space="preserve"> pracovních úrazů </t>
    </r>
  </si>
  <si>
    <t>o pracovní neschopnosti, pracovních  úrazech, nemocech z povolání a rizikové práci                                                                  rok 2012</t>
  </si>
  <si>
    <t>o pracovní neschopnosti, pracovních úrazech, nemocech z povolání a rizikové práci                                                                    rok 2012</t>
  </si>
  <si>
    <t>2018/2017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</si>
</sst>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##,###,###,##0"/>
    <numFmt numFmtId="170" formatCode="##,###,##0"/>
    <numFmt numFmtId="171" formatCode="#,##0.0000"/>
    <numFmt numFmtId="172" formatCode="#,##0.000"/>
    <numFmt numFmtId="173" formatCode="0.0"/>
    <numFmt numFmtId="174" formatCode="#,##0.0"/>
    <numFmt numFmtId="175" formatCode="0.000"/>
    <numFmt numFmtId="176" formatCode="0.0%"/>
    <numFmt numFmtId="177" formatCode="[$-405]dddd\ d\.\ mmmm\ yyyy"/>
  </numFmts>
  <fonts count="4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/>
    </xf>
    <xf numFmtId="49" fontId="1" fillId="0" borderId="11" xfId="0" applyNumberFormat="1" applyFont="1" applyBorder="1" applyAlignment="1">
      <alignment/>
    </xf>
    <xf numFmtId="4" fontId="1" fillId="0" borderId="30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 horizontal="center" vertical="center" shrinkToFit="1"/>
    </xf>
    <xf numFmtId="4" fontId="1" fillId="0" borderId="3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34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4" fontId="1" fillId="0" borderId="37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shrinkToFit="1"/>
    </xf>
    <xf numFmtId="0" fontId="2" fillId="0" borderId="35" xfId="0" applyFont="1" applyBorder="1" applyAlignment="1">
      <alignment/>
    </xf>
    <xf numFmtId="172" fontId="1" fillId="0" borderId="25" xfId="0" applyNumberFormat="1" applyFont="1" applyBorder="1" applyAlignment="1">
      <alignment horizontal="right" vertical="center"/>
    </xf>
    <xf numFmtId="172" fontId="1" fillId="0" borderId="26" xfId="0" applyNumberFormat="1" applyFont="1" applyBorder="1" applyAlignment="1">
      <alignment horizontal="right" vertical="center"/>
    </xf>
    <xf numFmtId="4" fontId="1" fillId="0" borderId="40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/>
    </xf>
    <xf numFmtId="2" fontId="7" fillId="0" borderId="42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45" xfId="0" applyFont="1" applyBorder="1" applyAlignment="1">
      <alignment/>
    </xf>
    <xf numFmtId="4" fontId="1" fillId="0" borderId="26" xfId="0" applyNumberFormat="1" applyFont="1" applyBorder="1" applyAlignment="1">
      <alignment/>
    </xf>
    <xf numFmtId="0" fontId="2" fillId="0" borderId="39" xfId="0" applyFont="1" applyBorder="1" applyAlignment="1">
      <alignment horizontal="center"/>
    </xf>
    <xf numFmtId="2" fontId="1" fillId="0" borderId="46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7" fillId="0" borderId="46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0" fontId="6" fillId="0" borderId="39" xfId="0" applyFont="1" applyBorder="1" applyAlignment="1">
      <alignment horizontal="center"/>
    </xf>
    <xf numFmtId="4" fontId="1" fillId="0" borderId="47" xfId="0" applyNumberFormat="1" applyFont="1" applyBorder="1" applyAlignment="1">
      <alignment horizontal="right" vertical="center"/>
    </xf>
    <xf numFmtId="172" fontId="1" fillId="0" borderId="20" xfId="0" applyNumberFormat="1" applyFont="1" applyBorder="1" applyAlignment="1">
      <alignment horizontal="right" vertical="center"/>
    </xf>
    <xf numFmtId="4" fontId="7" fillId="0" borderId="45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shrinkToFit="1"/>
    </xf>
    <xf numFmtId="4" fontId="7" fillId="0" borderId="48" xfId="0" applyNumberFormat="1" applyFont="1" applyBorder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32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1" fillId="0" borderId="25" xfId="48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letkova\AppData\Local\Microsoft\Windows\INetCache\Content.Outlook\EXBFAI9W\Nem%20&#218;r%20-tabulky%20z&#225;kladn&#237;%20&#250;daje%20pro%20jednotliv&#233;%20ZO%20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letkova\AppData\Local\Microsoft\Windows\INetCache\Content.Outlook\EXBFAI9W\5ti%20let&#253;%20v&#253;voj%20&#250;razovosti.1%2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6"/>
      <sheetName val="2017"/>
    </sheetNames>
    <sheetDataSet>
      <sheetData sheetId="2">
        <row r="73">
          <cell r="F73">
            <v>10007</v>
          </cell>
          <cell r="G73">
            <v>4949</v>
          </cell>
          <cell r="H73">
            <v>324</v>
          </cell>
          <cell r="I73">
            <v>3</v>
          </cell>
          <cell r="J73">
            <v>318</v>
          </cell>
          <cell r="K73">
            <v>191771</v>
          </cell>
          <cell r="L73">
            <v>14589</v>
          </cell>
          <cell r="M73">
            <v>594</v>
          </cell>
          <cell r="O73">
            <v>4</v>
          </cell>
          <cell r="P73">
            <v>732</v>
          </cell>
          <cell r="Q73">
            <v>3422</v>
          </cell>
        </row>
        <row r="74">
          <cell r="F74">
            <v>1542</v>
          </cell>
          <cell r="G74">
            <v>1303</v>
          </cell>
          <cell r="H74">
            <v>41</v>
          </cell>
          <cell r="I74">
            <v>1</v>
          </cell>
          <cell r="J74">
            <v>38</v>
          </cell>
          <cell r="K74">
            <v>36538</v>
          </cell>
          <cell r="L74">
            <v>1889</v>
          </cell>
          <cell r="M74">
            <v>98</v>
          </cell>
          <cell r="O74">
            <v>2</v>
          </cell>
          <cell r="P74">
            <v>120</v>
          </cell>
          <cell r="Q74">
            <v>826</v>
          </cell>
        </row>
        <row r="75">
          <cell r="F75">
            <v>1259</v>
          </cell>
          <cell r="G75">
            <v>740</v>
          </cell>
          <cell r="H75">
            <v>19</v>
          </cell>
          <cell r="I75">
            <v>0</v>
          </cell>
          <cell r="J75">
            <v>19</v>
          </cell>
          <cell r="K75">
            <v>29716</v>
          </cell>
          <cell r="L75">
            <v>967</v>
          </cell>
          <cell r="M75">
            <v>0</v>
          </cell>
          <cell r="O75">
            <v>0</v>
          </cell>
          <cell r="P75">
            <v>29</v>
          </cell>
          <cell r="Q75">
            <v>181</v>
          </cell>
        </row>
        <row r="76">
          <cell r="F76">
            <v>12808</v>
          </cell>
          <cell r="G76">
            <v>6992</v>
          </cell>
          <cell r="H76">
            <v>384</v>
          </cell>
          <cell r="I76">
            <v>4</v>
          </cell>
          <cell r="J76">
            <v>375</v>
          </cell>
          <cell r="K76">
            <v>258025</v>
          </cell>
          <cell r="L76">
            <v>17445</v>
          </cell>
          <cell r="M76">
            <v>692</v>
          </cell>
          <cell r="O76">
            <v>6</v>
          </cell>
          <cell r="P76">
            <v>881</v>
          </cell>
          <cell r="Q76">
            <v>4429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ac.nesch. celkem"/>
      <sheetName val="prac.nesch. pro prac.úrazy"/>
      <sheetName val="nemoci z pvolání"/>
      <sheetName val="nemoci z povolání tabulka"/>
      <sheetName val="prac. nesch. pro nemoci z povol"/>
      <sheetName val="prac. nesch. pro nemoci z p tab"/>
      <sheetName val=" pracovní úrazy celkem"/>
      <sheetName val=" pracovní úrazy celkem tabulka"/>
      <sheetName val=" pracovní úrazy PN nad 3 dny"/>
      <sheetName val=" pracovní úrazy PN nad 3 dny ta"/>
      <sheetName val="smrtelné prac. úrazy"/>
      <sheetName val="riziková práce"/>
    </sheetNames>
    <sheetDataSet>
      <sheetData sheetId="0">
        <row r="7">
          <cell r="J7">
            <v>49.46</v>
          </cell>
        </row>
        <row r="8">
          <cell r="J8">
            <v>5.250324772659138</v>
          </cell>
        </row>
        <row r="15">
          <cell r="J15">
            <v>84.5</v>
          </cell>
        </row>
        <row r="16">
          <cell r="J16">
            <v>6.4918359007160245</v>
          </cell>
        </row>
        <row r="23">
          <cell r="J23">
            <v>58.78</v>
          </cell>
        </row>
        <row r="24">
          <cell r="J24">
            <v>6.466536825269022</v>
          </cell>
        </row>
        <row r="46">
          <cell r="J46">
            <v>54.59</v>
          </cell>
        </row>
        <row r="47">
          <cell r="J47">
            <v>5.5193457855963315</v>
          </cell>
        </row>
      </sheetData>
      <sheetData sheetId="1">
        <row r="7">
          <cell r="J7">
            <v>3.24</v>
          </cell>
        </row>
        <row r="8">
          <cell r="J8">
            <v>0.39941903681121843</v>
          </cell>
        </row>
        <row r="15">
          <cell r="J15">
            <v>2.66</v>
          </cell>
        </row>
        <row r="16">
          <cell r="J16">
            <v>0.33562532203329604</v>
          </cell>
        </row>
        <row r="23">
          <cell r="J23">
            <v>1.51</v>
          </cell>
        </row>
        <row r="24">
          <cell r="J24">
            <v>0.21043010869683484</v>
          </cell>
        </row>
        <row r="40">
          <cell r="J40">
            <v>3</v>
          </cell>
        </row>
        <row r="41">
          <cell r="J41">
            <v>0.3731614658646565</v>
          </cell>
        </row>
      </sheetData>
      <sheetData sheetId="4">
        <row r="7">
          <cell r="J7">
            <v>0.03</v>
          </cell>
        </row>
        <row r="8">
          <cell r="J8">
            <v>0.016262588790586317</v>
          </cell>
        </row>
        <row r="16">
          <cell r="J16">
            <v>0.017412007178011123</v>
          </cell>
        </row>
        <row r="23">
          <cell r="J23">
            <v>0</v>
          </cell>
        </row>
        <row r="24">
          <cell r="J24">
            <v>0</v>
          </cell>
        </row>
        <row r="41">
          <cell r="J41">
            <v>0.03</v>
          </cell>
        </row>
        <row r="42">
          <cell r="J42">
            <v>0.014802392340403685</v>
          </cell>
        </row>
      </sheetData>
      <sheetData sheetId="6">
        <row r="6">
          <cell r="J6">
            <v>7.31</v>
          </cell>
        </row>
        <row r="12">
          <cell r="J12">
            <v>7.78</v>
          </cell>
        </row>
        <row r="18">
          <cell r="J18">
            <v>2.3</v>
          </cell>
        </row>
        <row r="31">
          <cell r="J31">
            <v>6.88</v>
          </cell>
        </row>
      </sheetData>
      <sheetData sheetId="11">
        <row r="14">
          <cell r="I14">
            <v>53.56679636835279</v>
          </cell>
        </row>
        <row r="21">
          <cell r="I21">
            <v>34.19606275607075</v>
          </cell>
        </row>
        <row r="29">
          <cell r="I29">
            <v>14.37648927720413</v>
          </cell>
        </row>
        <row r="36">
          <cell r="I36">
            <v>34.57995003123048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6">
      <selection activeCell="E24" sqref="E24"/>
    </sheetView>
  </sheetViews>
  <sheetFormatPr defaultColWidth="9.00390625" defaultRowHeight="12.75"/>
  <cols>
    <col min="1" max="1" width="83.25390625" style="6" customWidth="1"/>
    <col min="2" max="2" width="16.375" style="6" customWidth="1"/>
    <col min="3" max="3" width="15.875" style="6" customWidth="1"/>
    <col min="4" max="4" width="15.375" style="6" customWidth="1"/>
    <col min="5" max="16384" width="9.125" style="6" customWidth="1"/>
  </cols>
  <sheetData>
    <row r="1" spans="1:4" ht="15.75">
      <c r="A1" s="74"/>
      <c r="B1" s="75"/>
      <c r="C1" s="75"/>
      <c r="D1" s="75"/>
    </row>
    <row r="2" spans="1:4" ht="23.25" customHeight="1">
      <c r="A2" s="78" t="s">
        <v>4</v>
      </c>
      <c r="B2" s="79"/>
      <c r="C2" s="79"/>
      <c r="D2" s="79"/>
    </row>
    <row r="3" spans="1:4" ht="15.75" customHeight="1">
      <c r="A3" s="80" t="s">
        <v>14</v>
      </c>
      <c r="B3" s="80"/>
      <c r="C3" s="80"/>
      <c r="D3" s="80"/>
    </row>
    <row r="4" spans="1:4" ht="15.75">
      <c r="A4" s="81" t="s">
        <v>10</v>
      </c>
      <c r="B4" s="82"/>
      <c r="C4" s="82"/>
      <c r="D4" s="82"/>
    </row>
    <row r="5" ht="15.75" thickBot="1"/>
    <row r="6" spans="1:4" ht="16.5" thickBot="1">
      <c r="A6" s="7"/>
      <c r="B6" s="76" t="s">
        <v>6</v>
      </c>
      <c r="C6" s="77"/>
      <c r="D6" s="8" t="s">
        <v>31</v>
      </c>
    </row>
    <row r="7" spans="1:4" ht="16.5" thickBot="1">
      <c r="A7" s="27" t="s">
        <v>5</v>
      </c>
      <c r="B7" s="40">
        <v>2017</v>
      </c>
      <c r="C7" s="59">
        <v>2018</v>
      </c>
      <c r="D7" s="41" t="s">
        <v>7</v>
      </c>
    </row>
    <row r="8" spans="1:4" ht="15">
      <c r="A8" s="9" t="s">
        <v>0</v>
      </c>
      <c r="B8" s="22">
        <f>'[1]2017'!$F$76</f>
        <v>12808</v>
      </c>
      <c r="C8" s="58">
        <v>12639</v>
      </c>
      <c r="D8" s="15">
        <f>C8/B8</f>
        <v>0.9868051217988757</v>
      </c>
    </row>
    <row r="9" spans="1:4" ht="15.75">
      <c r="A9" s="32" t="s">
        <v>16</v>
      </c>
      <c r="B9" s="19">
        <f>'[1]2017'!$G$76</f>
        <v>6992</v>
      </c>
      <c r="C9" s="50">
        <v>7092</v>
      </c>
      <c r="D9" s="10">
        <f aca="true" t="shared" si="0" ref="D9:D27">C9/B9</f>
        <v>1.0143020594965675</v>
      </c>
    </row>
    <row r="10" spans="1:4" ht="15">
      <c r="A10" s="24" t="s">
        <v>1</v>
      </c>
      <c r="B10" s="20">
        <f>'[1]2017'!$K$76</f>
        <v>258025</v>
      </c>
      <c r="C10" s="51">
        <v>267211</v>
      </c>
      <c r="D10" s="10">
        <f t="shared" si="0"/>
        <v>1.0356012014339695</v>
      </c>
    </row>
    <row r="11" spans="1:4" ht="15">
      <c r="A11" s="24" t="s">
        <v>17</v>
      </c>
      <c r="B11" s="20">
        <f>'[2]prac.nesch. celkem'!$J$46</f>
        <v>54.59</v>
      </c>
      <c r="C11" s="52">
        <v>56.11</v>
      </c>
      <c r="D11" s="10">
        <f t="shared" si="0"/>
        <v>1.0278439274592415</v>
      </c>
    </row>
    <row r="12" spans="1:4" ht="15">
      <c r="A12" s="24" t="s">
        <v>18</v>
      </c>
      <c r="B12" s="20">
        <f>'[2]prac.nesch. celkem'!$J$47</f>
        <v>5.5193457855963315</v>
      </c>
      <c r="C12" s="53">
        <v>5.79</v>
      </c>
      <c r="D12" s="10">
        <f t="shared" si="0"/>
        <v>1.0490373723476407</v>
      </c>
    </row>
    <row r="13" spans="1:4" ht="15.75">
      <c r="A13" s="34" t="s">
        <v>19</v>
      </c>
      <c r="B13" s="19">
        <f>'[1]2017'!$H$76</f>
        <v>384</v>
      </c>
      <c r="C13" s="54">
        <v>470</v>
      </c>
      <c r="D13" s="12">
        <f t="shared" si="0"/>
        <v>1.2239583333333333</v>
      </c>
    </row>
    <row r="14" spans="1:4" ht="15">
      <c r="A14" s="24" t="s">
        <v>1</v>
      </c>
      <c r="B14" s="20">
        <f>'[1]2017'!$L$76</f>
        <v>17445</v>
      </c>
      <c r="C14" s="92">
        <v>15786</v>
      </c>
      <c r="D14" s="13">
        <f t="shared" si="0"/>
        <v>0.9049011177987962</v>
      </c>
    </row>
    <row r="15" spans="1:4" ht="15">
      <c r="A15" s="24" t="s">
        <v>17</v>
      </c>
      <c r="B15" s="20">
        <f>'[2]prac.nesch. pro prac.úrazy'!$J$40</f>
        <v>3</v>
      </c>
      <c r="C15" s="55">
        <v>3.77</v>
      </c>
      <c r="D15" s="13">
        <f t="shared" si="0"/>
        <v>1.2566666666666666</v>
      </c>
    </row>
    <row r="16" spans="1:4" ht="15">
      <c r="A16" s="24" t="s">
        <v>18</v>
      </c>
      <c r="B16" s="20">
        <f>'[2]prac.nesch. pro prac.úrazy'!$J$41</f>
        <v>0.3731614658646565</v>
      </c>
      <c r="C16" s="55">
        <v>0.34</v>
      </c>
      <c r="D16" s="13">
        <f t="shared" si="0"/>
        <v>0.9111337345944398</v>
      </c>
    </row>
    <row r="17" spans="1:4" ht="15">
      <c r="A17" s="33" t="s">
        <v>24</v>
      </c>
      <c r="B17" s="21">
        <f>'[1]2017'!$J$76</f>
        <v>375</v>
      </c>
      <c r="C17" s="53">
        <v>388</v>
      </c>
      <c r="D17" s="15">
        <f t="shared" si="0"/>
        <v>1.0346666666666666</v>
      </c>
    </row>
    <row r="18" spans="1:4" ht="15.75">
      <c r="A18" s="24" t="s">
        <v>20</v>
      </c>
      <c r="B18" s="20">
        <f>'[1]2017'!$O$76</f>
        <v>6</v>
      </c>
      <c r="C18" s="38">
        <v>9</v>
      </c>
      <c r="D18" s="12">
        <f t="shared" si="0"/>
        <v>1.5</v>
      </c>
    </row>
    <row r="19" spans="1:4" ht="15.75">
      <c r="A19" s="24" t="s">
        <v>21</v>
      </c>
      <c r="B19" s="20">
        <f>'[1]2017'!$I$76</f>
        <v>4</v>
      </c>
      <c r="C19" s="55">
        <v>5</v>
      </c>
      <c r="D19" s="13">
        <f t="shared" si="0"/>
        <v>1.25</v>
      </c>
    </row>
    <row r="20" spans="1:4" ht="15">
      <c r="A20" s="24" t="s">
        <v>1</v>
      </c>
      <c r="B20" s="20">
        <f>'[1]2017'!$M$76</f>
        <v>692</v>
      </c>
      <c r="C20" s="52">
        <v>415</v>
      </c>
      <c r="D20" s="13">
        <f t="shared" si="0"/>
        <v>0.5997109826589595</v>
      </c>
    </row>
    <row r="21" spans="1:4" ht="15">
      <c r="A21" s="24" t="s">
        <v>17</v>
      </c>
      <c r="B21" s="20">
        <f>'[2]prac. nesch. pro nemoci z povol'!$J$41</f>
        <v>0.03</v>
      </c>
      <c r="C21" s="55">
        <v>0.04</v>
      </c>
      <c r="D21" s="13">
        <f t="shared" si="0"/>
        <v>1.3333333333333335</v>
      </c>
    </row>
    <row r="22" spans="1:4" ht="15">
      <c r="A22" s="24" t="s">
        <v>13</v>
      </c>
      <c r="B22" s="43">
        <f>'[2]prac. nesch. pro nemoci z povol'!$J$42</f>
        <v>0.014802392340403685</v>
      </c>
      <c r="C22" s="39">
        <v>0.009</v>
      </c>
      <c r="D22" s="15">
        <f t="shared" si="0"/>
        <v>0.6080098265895953</v>
      </c>
    </row>
    <row r="23" spans="1:4" ht="15.75">
      <c r="A23" s="34" t="s">
        <v>22</v>
      </c>
      <c r="B23" s="19">
        <f>'[1]2017'!$P$76</f>
        <v>881</v>
      </c>
      <c r="C23" s="54">
        <v>1015</v>
      </c>
      <c r="D23" s="12">
        <f t="shared" si="0"/>
        <v>1.152099886492622</v>
      </c>
    </row>
    <row r="24" spans="1:4" ht="15">
      <c r="A24" s="33" t="s">
        <v>2</v>
      </c>
      <c r="B24" s="21">
        <f>'[2] pracovní úrazy celkem'!$J$31</f>
        <v>6.88</v>
      </c>
      <c r="C24" s="39">
        <v>8.03</v>
      </c>
      <c r="D24" s="15">
        <f t="shared" si="0"/>
        <v>1.1671511627906976</v>
      </c>
    </row>
    <row r="25" spans="1:4" ht="15.75">
      <c r="A25" s="37" t="s">
        <v>3</v>
      </c>
      <c r="B25" s="21">
        <v>0</v>
      </c>
      <c r="C25" s="60">
        <v>0</v>
      </c>
      <c r="D25" s="45">
        <v>0</v>
      </c>
    </row>
    <row r="26" spans="1:15" ht="15.75">
      <c r="A26" s="2" t="s">
        <v>23</v>
      </c>
      <c r="B26" s="11">
        <f>'[1]2017'!$Q$76</f>
        <v>4429</v>
      </c>
      <c r="C26" s="56">
        <v>4110</v>
      </c>
      <c r="D26" s="12">
        <f t="shared" si="0"/>
        <v>0.9279747121246331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4" ht="15.75" thickBot="1">
      <c r="A27" s="1" t="s">
        <v>8</v>
      </c>
      <c r="B27" s="16">
        <f>'[2]riziková práce'!$I$36</f>
        <v>34.57995003123048</v>
      </c>
      <c r="C27" s="57">
        <v>32.52</v>
      </c>
      <c r="D27" s="17">
        <f t="shared" si="0"/>
        <v>0.9404293519981938</v>
      </c>
    </row>
    <row r="30" ht="15">
      <c r="A30" s="4"/>
    </row>
  </sheetData>
  <sheetProtection/>
  <mergeCells count="5">
    <mergeCell ref="A1:D1"/>
    <mergeCell ref="B6:C6"/>
    <mergeCell ref="A2:D2"/>
    <mergeCell ref="A3:D3"/>
    <mergeCell ref="A4:D4"/>
  </mergeCells>
  <printOptions/>
  <pageMargins left="0.787401575" right="0.787401575" top="0.7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9">
      <selection activeCell="C26" sqref="C26"/>
    </sheetView>
  </sheetViews>
  <sheetFormatPr defaultColWidth="9.00390625" defaultRowHeight="12.75"/>
  <cols>
    <col min="1" max="1" width="81.25390625" style="4" customWidth="1"/>
    <col min="2" max="2" width="16.00390625" style="4" customWidth="1"/>
    <col min="3" max="3" width="15.625" style="4" customWidth="1"/>
    <col min="4" max="4" width="15.125" style="4" customWidth="1"/>
    <col min="5" max="16384" width="9.125" style="4" customWidth="1"/>
  </cols>
  <sheetData>
    <row r="1" spans="1:4" ht="9" customHeight="1">
      <c r="A1" s="85"/>
      <c r="B1" s="86"/>
      <c r="C1" s="86"/>
      <c r="D1" s="86"/>
    </row>
    <row r="2" spans="1:13" ht="24.75" customHeight="1">
      <c r="A2" s="87" t="s">
        <v>4</v>
      </c>
      <c r="B2" s="88"/>
      <c r="C2" s="88"/>
      <c r="D2" s="88"/>
      <c r="M2" s="4" t="s">
        <v>5</v>
      </c>
    </row>
    <row r="3" spans="1:4" ht="15.75" customHeight="1">
      <c r="A3" s="80" t="s">
        <v>29</v>
      </c>
      <c r="B3" s="80"/>
      <c r="C3" s="80"/>
      <c r="D3" s="80"/>
    </row>
    <row r="4" spans="1:9" ht="16.5" thickBot="1">
      <c r="A4" s="81" t="s">
        <v>9</v>
      </c>
      <c r="B4" s="82"/>
      <c r="C4" s="82"/>
      <c r="D4" s="82"/>
      <c r="E4" s="5"/>
      <c r="F4" s="5"/>
      <c r="G4" s="5"/>
      <c r="H4" s="5"/>
      <c r="I4" s="5"/>
    </row>
    <row r="5" spans="1:4" ht="16.5" thickBot="1">
      <c r="A5" s="48"/>
      <c r="B5" s="83" t="s">
        <v>6</v>
      </c>
      <c r="C5" s="84"/>
      <c r="D5" s="28" t="s">
        <v>31</v>
      </c>
    </row>
    <row r="6" spans="1:4" ht="16.5" thickBot="1">
      <c r="A6" s="48" t="s">
        <v>5</v>
      </c>
      <c r="B6" s="40">
        <v>2017</v>
      </c>
      <c r="C6" s="65">
        <v>2018</v>
      </c>
      <c r="D6" s="41" t="s">
        <v>7</v>
      </c>
    </row>
    <row r="7" spans="1:4" ht="15">
      <c r="A7" s="49" t="s">
        <v>0</v>
      </c>
      <c r="B7" s="22">
        <f>'[1]2017'!$F$73</f>
        <v>10007</v>
      </c>
      <c r="C7" s="62">
        <v>9864</v>
      </c>
      <c r="D7" s="15">
        <f>C7/B7</f>
        <v>0.9857100029979015</v>
      </c>
    </row>
    <row r="8" spans="1:4" ht="15.75">
      <c r="A8" s="32" t="s">
        <v>16</v>
      </c>
      <c r="B8" s="23">
        <f>'[1]2017'!$G$73</f>
        <v>4949</v>
      </c>
      <c r="C8" s="61">
        <v>4833</v>
      </c>
      <c r="D8" s="15">
        <f aca="true" t="shared" si="0" ref="D8:D26">C8/B8</f>
        <v>0.9765609213982622</v>
      </c>
    </row>
    <row r="9" spans="1:4" ht="15">
      <c r="A9" s="24" t="s">
        <v>1</v>
      </c>
      <c r="B9" s="11">
        <f>'[1]2017'!$K$73</f>
        <v>191771</v>
      </c>
      <c r="C9" s="64">
        <v>202052</v>
      </c>
      <c r="D9" s="15">
        <f t="shared" si="0"/>
        <v>1.053610817068274</v>
      </c>
    </row>
    <row r="10" spans="1:4" ht="15">
      <c r="A10" s="24" t="s">
        <v>17</v>
      </c>
      <c r="B10" s="11">
        <f>'[2]prac.nesch. celkem'!$J$7</f>
        <v>49.46</v>
      </c>
      <c r="C10" s="64">
        <v>49</v>
      </c>
      <c r="D10" s="15">
        <f t="shared" si="0"/>
        <v>0.9906995551961181</v>
      </c>
    </row>
    <row r="11" spans="1:4" ht="15">
      <c r="A11" s="33" t="s">
        <v>18</v>
      </c>
      <c r="B11" s="14">
        <f>'[2]prac.nesch. celkem'!$J$8</f>
        <v>5.250324772659138</v>
      </c>
      <c r="C11" s="62">
        <v>5.61</v>
      </c>
      <c r="D11" s="15">
        <f t="shared" si="0"/>
        <v>1.068505329272935</v>
      </c>
    </row>
    <row r="12" spans="1:4" ht="15.75">
      <c r="A12" s="34" t="s">
        <v>19</v>
      </c>
      <c r="B12" s="19">
        <f>'[1]2017'!$H$73</f>
        <v>324</v>
      </c>
      <c r="C12" s="61">
        <v>402</v>
      </c>
      <c r="D12" s="15">
        <f t="shared" si="0"/>
        <v>1.2407407407407407</v>
      </c>
    </row>
    <row r="13" spans="1:4" ht="15">
      <c r="A13" s="24" t="s">
        <v>1</v>
      </c>
      <c r="B13" s="20">
        <f>'[1]2017'!$L$73</f>
        <v>14589</v>
      </c>
      <c r="C13" s="64">
        <v>12259</v>
      </c>
      <c r="D13" s="15">
        <f t="shared" si="0"/>
        <v>0.840290629926657</v>
      </c>
    </row>
    <row r="14" spans="1:4" ht="15">
      <c r="A14" s="24" t="s">
        <v>17</v>
      </c>
      <c r="B14" s="20">
        <f>'[2]prac.nesch. pro prac.úrazy'!$J$7</f>
        <v>3.24</v>
      </c>
      <c r="C14" s="64">
        <v>4.08</v>
      </c>
      <c r="D14" s="15">
        <f t="shared" si="0"/>
        <v>1.2592592592592593</v>
      </c>
    </row>
    <row r="15" spans="1:4" ht="15">
      <c r="A15" s="24" t="s">
        <v>18</v>
      </c>
      <c r="B15" s="20">
        <f>'[2]prac.nesch. pro prac.úrazy'!$J$8</f>
        <v>0.39941903681121843</v>
      </c>
      <c r="C15" s="64">
        <v>0.34</v>
      </c>
      <c r="D15" s="15">
        <f t="shared" si="0"/>
        <v>0.8512363424497911</v>
      </c>
    </row>
    <row r="16" spans="1:4" ht="15">
      <c r="A16" s="24" t="s">
        <v>24</v>
      </c>
      <c r="B16" s="20">
        <f>'[1]2017'!$J$73</f>
        <v>318</v>
      </c>
      <c r="C16" s="62">
        <v>320</v>
      </c>
      <c r="D16" s="15">
        <f t="shared" si="0"/>
        <v>1.0062893081761006</v>
      </c>
    </row>
    <row r="17" spans="1:4" ht="15.75">
      <c r="A17" s="34" t="s">
        <v>20</v>
      </c>
      <c r="B17" s="19">
        <f>'[1]2017'!$O$73</f>
        <v>4</v>
      </c>
      <c r="C17" s="61">
        <v>0</v>
      </c>
      <c r="D17" s="15">
        <f t="shared" si="0"/>
        <v>0</v>
      </c>
    </row>
    <row r="18" spans="1:4" ht="15.75">
      <c r="A18" s="24" t="s">
        <v>21</v>
      </c>
      <c r="B18" s="20">
        <f>'[1]2017'!$I$73</f>
        <v>3</v>
      </c>
      <c r="C18" s="64">
        <v>0</v>
      </c>
      <c r="D18" s="15">
        <f t="shared" si="0"/>
        <v>0</v>
      </c>
    </row>
    <row r="19" spans="1:4" ht="15">
      <c r="A19" s="24" t="s">
        <v>1</v>
      </c>
      <c r="B19" s="20">
        <f>'[1]2017'!$M$73</f>
        <v>594</v>
      </c>
      <c r="C19" s="64">
        <v>0</v>
      </c>
      <c r="D19" s="15">
        <f t="shared" si="0"/>
        <v>0</v>
      </c>
    </row>
    <row r="20" spans="1:4" ht="15">
      <c r="A20" s="24" t="s">
        <v>17</v>
      </c>
      <c r="B20" s="20">
        <f>'[2]prac. nesch. pro nemoci z povol'!$J$7</f>
        <v>0.03</v>
      </c>
      <c r="C20" s="64">
        <v>0</v>
      </c>
      <c r="D20" s="15">
        <f t="shared" si="0"/>
        <v>0</v>
      </c>
    </row>
    <row r="21" spans="1:4" ht="15">
      <c r="A21" s="24" t="s">
        <v>18</v>
      </c>
      <c r="B21" s="44">
        <f>'[2]prac. nesch. pro nemoci z povol'!$J$8</f>
        <v>0.016262588790586317</v>
      </c>
      <c r="C21" s="62">
        <v>0</v>
      </c>
      <c r="D21" s="15">
        <f t="shared" si="0"/>
        <v>0</v>
      </c>
    </row>
    <row r="22" spans="1:4" ht="15.75">
      <c r="A22" s="34" t="s">
        <v>22</v>
      </c>
      <c r="B22" s="19">
        <f>'[1]2017'!$P$73</f>
        <v>732</v>
      </c>
      <c r="C22" s="61">
        <v>863</v>
      </c>
      <c r="D22" s="15">
        <f t="shared" si="0"/>
        <v>1.1789617486338797</v>
      </c>
    </row>
    <row r="23" spans="1:4" ht="15">
      <c r="A23" s="33" t="s">
        <v>2</v>
      </c>
      <c r="B23" s="21">
        <f>'[2] pracovní úrazy celkem'!$J$6</f>
        <v>7.31</v>
      </c>
      <c r="C23" s="62">
        <v>8.75</v>
      </c>
      <c r="D23" s="15">
        <f t="shared" si="0"/>
        <v>1.1969904240766074</v>
      </c>
    </row>
    <row r="24" spans="1:4" ht="15.75">
      <c r="A24" s="42" t="s">
        <v>3</v>
      </c>
      <c r="B24" s="31">
        <v>0</v>
      </c>
      <c r="C24" s="63">
        <v>0</v>
      </c>
      <c r="D24" s="15">
        <v>0</v>
      </c>
    </row>
    <row r="25" spans="1:4" ht="15.75">
      <c r="A25" s="46" t="s">
        <v>23</v>
      </c>
      <c r="B25" s="36">
        <f>'[1]2017'!$Q$73</f>
        <v>3422</v>
      </c>
      <c r="C25" s="61">
        <v>3157</v>
      </c>
      <c r="D25" s="15">
        <f t="shared" si="0"/>
        <v>0.9225599064874342</v>
      </c>
    </row>
    <row r="26" spans="1:4" ht="15.75" thickBot="1">
      <c r="A26" s="1" t="s">
        <v>8</v>
      </c>
      <c r="B26" s="47">
        <f>'[2]riziková práce'!$I$21</f>
        <v>34.19606275607075</v>
      </c>
      <c r="C26" s="62">
        <v>32.01</v>
      </c>
      <c r="D26" s="15">
        <f t="shared" si="0"/>
        <v>0.9360726767971945</v>
      </c>
    </row>
  </sheetData>
  <sheetProtection/>
  <mergeCells count="5">
    <mergeCell ref="B5:C5"/>
    <mergeCell ref="A1:D1"/>
    <mergeCell ref="A2:D2"/>
    <mergeCell ref="A3:D3"/>
    <mergeCell ref="A4:D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5">
      <selection activeCell="D5" sqref="D5"/>
    </sheetView>
  </sheetViews>
  <sheetFormatPr defaultColWidth="9.00390625" defaultRowHeight="12.75"/>
  <cols>
    <col min="1" max="1" width="81.375" style="4" customWidth="1"/>
    <col min="2" max="2" width="15.625" style="4" customWidth="1"/>
    <col min="3" max="3" width="15.125" style="4" customWidth="1"/>
    <col min="4" max="4" width="14.625" style="4" customWidth="1"/>
    <col min="5" max="16384" width="9.125" style="4" customWidth="1"/>
  </cols>
  <sheetData>
    <row r="1" spans="1:4" ht="9" customHeight="1">
      <c r="A1" s="85"/>
      <c r="B1" s="86"/>
      <c r="C1" s="86"/>
      <c r="D1" s="86"/>
    </row>
    <row r="2" spans="1:9" ht="18">
      <c r="A2" s="78" t="s">
        <v>4</v>
      </c>
      <c r="B2" s="79"/>
      <c r="C2" s="79"/>
      <c r="D2" s="79"/>
      <c r="E2" s="5"/>
      <c r="F2" s="5"/>
      <c r="G2" s="5"/>
      <c r="H2" s="5"/>
      <c r="I2" s="5"/>
    </row>
    <row r="3" spans="1:4" ht="15.75" customHeight="1">
      <c r="A3" s="80" t="s">
        <v>30</v>
      </c>
      <c r="B3" s="80"/>
      <c r="C3" s="80"/>
      <c r="D3" s="80"/>
    </row>
    <row r="4" spans="1:4" ht="15.75" customHeight="1" thickBot="1">
      <c r="A4" s="89" t="s">
        <v>12</v>
      </c>
      <c r="B4" s="90"/>
      <c r="C4" s="90"/>
      <c r="D4" s="90"/>
    </row>
    <row r="5" spans="1:4" ht="16.5" thickBot="1">
      <c r="A5" s="7"/>
      <c r="B5" s="76" t="s">
        <v>6</v>
      </c>
      <c r="C5" s="77"/>
      <c r="D5" s="8" t="s">
        <v>31</v>
      </c>
    </row>
    <row r="6" spans="1:4" ht="16.5" thickBot="1">
      <c r="A6" s="27" t="s">
        <v>5</v>
      </c>
      <c r="B6" s="40">
        <v>2017</v>
      </c>
      <c r="C6" s="65">
        <v>2018</v>
      </c>
      <c r="D6" s="41" t="s">
        <v>7</v>
      </c>
    </row>
    <row r="7" spans="1:4" ht="15">
      <c r="A7" s="9" t="s">
        <v>0</v>
      </c>
      <c r="B7" s="66">
        <f>'[1]2017'!$F$74</f>
        <v>1542</v>
      </c>
      <c r="C7" s="64">
        <v>1549</v>
      </c>
      <c r="D7" s="13">
        <f>C7/B7</f>
        <v>1.0045395590142672</v>
      </c>
    </row>
    <row r="8" spans="1:4" ht="15.75">
      <c r="A8" s="25" t="s">
        <v>16</v>
      </c>
      <c r="B8" s="23">
        <f>'[1]2017'!$G$74</f>
        <v>1303</v>
      </c>
      <c r="C8" s="61">
        <v>1433</v>
      </c>
      <c r="D8" s="29">
        <f aca="true" t="shared" si="0" ref="D8:D26">C8/B8</f>
        <v>1.0997697620874904</v>
      </c>
    </row>
    <row r="9" spans="1:4" ht="15">
      <c r="A9" s="2" t="s">
        <v>1</v>
      </c>
      <c r="B9" s="11">
        <f>'[1]2017'!$K$74</f>
        <v>36538</v>
      </c>
      <c r="C9" s="64">
        <v>38355</v>
      </c>
      <c r="D9" s="10">
        <f t="shared" si="0"/>
        <v>1.0497290492090425</v>
      </c>
    </row>
    <row r="10" spans="1:4" ht="15">
      <c r="A10" s="2" t="s">
        <v>17</v>
      </c>
      <c r="B10" s="11">
        <f>'[2]prac.nesch. celkem'!$J$15</f>
        <v>84.5</v>
      </c>
      <c r="C10" s="64">
        <v>92.51</v>
      </c>
      <c r="D10" s="10">
        <f t="shared" si="0"/>
        <v>1.094792899408284</v>
      </c>
    </row>
    <row r="11" spans="1:4" ht="15">
      <c r="A11" s="3" t="s">
        <v>18</v>
      </c>
      <c r="B11" s="11">
        <f>'[2]prac.nesch. celkem'!$J$16</f>
        <v>6.4918359007160245</v>
      </c>
      <c r="C11" s="62">
        <v>6.78</v>
      </c>
      <c r="D11" s="26">
        <f t="shared" si="0"/>
        <v>1.0443886912255733</v>
      </c>
    </row>
    <row r="12" spans="1:4" ht="15.75">
      <c r="A12" s="34" t="s">
        <v>19</v>
      </c>
      <c r="B12" s="19">
        <f>'[1]2017'!$H$74</f>
        <v>41</v>
      </c>
      <c r="C12" s="64">
        <v>62</v>
      </c>
      <c r="D12" s="10">
        <f t="shared" si="0"/>
        <v>1.5121951219512195</v>
      </c>
    </row>
    <row r="13" spans="1:4" ht="15">
      <c r="A13" s="24" t="s">
        <v>1</v>
      </c>
      <c r="B13" s="20">
        <f>'[1]2017'!$L$74</f>
        <v>1889</v>
      </c>
      <c r="C13" s="64">
        <v>2750</v>
      </c>
      <c r="D13" s="10">
        <f t="shared" si="0"/>
        <v>1.455796717840127</v>
      </c>
    </row>
    <row r="14" spans="1:4" ht="15">
      <c r="A14" s="24" t="s">
        <v>17</v>
      </c>
      <c r="B14" s="20">
        <f>'[2]prac.nesch. pro prac.úrazy'!$J$15</f>
        <v>2.66</v>
      </c>
      <c r="C14" s="64">
        <v>4.33</v>
      </c>
      <c r="D14" s="10">
        <f t="shared" si="0"/>
        <v>1.6278195488721805</v>
      </c>
    </row>
    <row r="15" spans="1:4" ht="15">
      <c r="A15" s="24" t="s">
        <v>18</v>
      </c>
      <c r="B15" s="20">
        <f>'[2]prac.nesch. pro prac.úrazy'!$J$16</f>
        <v>0.33562532203329604</v>
      </c>
      <c r="C15" s="64">
        <v>0.58</v>
      </c>
      <c r="D15" s="10">
        <f t="shared" si="0"/>
        <v>1.7281175224986765</v>
      </c>
    </row>
    <row r="16" spans="1:4" ht="15">
      <c r="A16" s="24" t="s">
        <v>24</v>
      </c>
      <c r="B16" s="21">
        <f>'[1]2017'!$J$74</f>
        <v>38</v>
      </c>
      <c r="C16" s="62">
        <v>56</v>
      </c>
      <c r="D16" s="10">
        <f t="shared" si="0"/>
        <v>1.4736842105263157</v>
      </c>
    </row>
    <row r="17" spans="1:4" ht="15.75">
      <c r="A17" s="46" t="s">
        <v>25</v>
      </c>
      <c r="B17" s="11">
        <f>'[1]2017'!$O$74</f>
        <v>2</v>
      </c>
      <c r="C17" s="64">
        <v>9</v>
      </c>
      <c r="D17" s="12">
        <f t="shared" si="0"/>
        <v>4.5</v>
      </c>
    </row>
    <row r="18" spans="1:4" ht="15.75">
      <c r="A18" s="2" t="s">
        <v>26</v>
      </c>
      <c r="B18" s="11">
        <f>'[1]2017'!$I$74</f>
        <v>1</v>
      </c>
      <c r="C18" s="64">
        <v>5</v>
      </c>
      <c r="D18" s="13">
        <f t="shared" si="0"/>
        <v>5</v>
      </c>
    </row>
    <row r="19" spans="1:4" ht="15">
      <c r="A19" s="2" t="s">
        <v>1</v>
      </c>
      <c r="B19" s="11">
        <f>'[1]2017'!$M$74</f>
        <v>98</v>
      </c>
      <c r="C19" s="64">
        <v>415</v>
      </c>
      <c r="D19" s="13">
        <f t="shared" si="0"/>
        <v>4.23469387755102</v>
      </c>
    </row>
    <row r="20" spans="1:4" ht="15">
      <c r="A20" s="2" t="s">
        <v>17</v>
      </c>
      <c r="B20" s="11">
        <v>0.06</v>
      </c>
      <c r="C20" s="64">
        <v>0.32</v>
      </c>
      <c r="D20" s="13">
        <f t="shared" si="0"/>
        <v>5.333333333333334</v>
      </c>
    </row>
    <row r="21" spans="1:4" ht="15">
      <c r="A21" s="3" t="s">
        <v>18</v>
      </c>
      <c r="B21" s="67">
        <f>'[2]prac. nesch. pro nemoci z povol'!$J$16</f>
        <v>0.017412007178011123</v>
      </c>
      <c r="C21" s="62">
        <v>0.073</v>
      </c>
      <c r="D21" s="15">
        <f t="shared" si="0"/>
        <v>4.192509183673469</v>
      </c>
    </row>
    <row r="22" spans="1:4" ht="15.75">
      <c r="A22" s="46" t="s">
        <v>22</v>
      </c>
      <c r="B22" s="35">
        <f>'[1]2017'!$P$74</f>
        <v>120</v>
      </c>
      <c r="C22" s="61">
        <v>111</v>
      </c>
      <c r="D22" s="10">
        <f t="shared" si="0"/>
        <v>0.925</v>
      </c>
    </row>
    <row r="23" spans="1:4" ht="15">
      <c r="A23" s="3" t="s">
        <v>2</v>
      </c>
      <c r="B23" s="31">
        <f>'[2] pracovní úrazy celkem'!$J$12</f>
        <v>7.78</v>
      </c>
      <c r="C23" s="62">
        <v>7.16</v>
      </c>
      <c r="D23" s="10">
        <f t="shared" si="0"/>
        <v>0.9203084832904884</v>
      </c>
    </row>
    <row r="24" spans="1:4" ht="15.75">
      <c r="A24" s="37" t="s">
        <v>3</v>
      </c>
      <c r="B24" s="14">
        <v>0</v>
      </c>
      <c r="C24" s="63">
        <v>0</v>
      </c>
      <c r="D24" s="45">
        <v>0</v>
      </c>
    </row>
    <row r="25" spans="1:4" ht="15.75">
      <c r="A25" s="2" t="s">
        <v>23</v>
      </c>
      <c r="B25" s="11">
        <f>'[1]2017'!$Q$74</f>
        <v>826</v>
      </c>
      <c r="C25" s="61">
        <v>788</v>
      </c>
      <c r="D25" s="12">
        <f t="shared" si="0"/>
        <v>0.9539951573849879</v>
      </c>
    </row>
    <row r="26" spans="1:4" ht="15.75" thickBot="1">
      <c r="A26" s="1" t="s">
        <v>8</v>
      </c>
      <c r="B26" s="16">
        <f>'[2]riziková práce'!$I$14</f>
        <v>53.56679636835279</v>
      </c>
      <c r="C26" s="68">
        <v>50.8</v>
      </c>
      <c r="D26" s="17">
        <f t="shared" si="0"/>
        <v>0.9483486682808716</v>
      </c>
    </row>
  </sheetData>
  <sheetProtection/>
  <mergeCells count="5">
    <mergeCell ref="A1:D1"/>
    <mergeCell ref="A3:D3"/>
    <mergeCell ref="A4:D4"/>
    <mergeCell ref="B5:C5"/>
    <mergeCell ref="A2:D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5">
      <selection activeCell="B6" sqref="B6"/>
    </sheetView>
  </sheetViews>
  <sheetFormatPr defaultColWidth="9.00390625" defaultRowHeight="12.75"/>
  <cols>
    <col min="1" max="1" width="80.875" style="4" customWidth="1"/>
    <col min="2" max="2" width="15.625" style="4" customWidth="1"/>
    <col min="3" max="3" width="14.375" style="4" customWidth="1"/>
    <col min="4" max="4" width="15.375" style="4" customWidth="1"/>
    <col min="5" max="16384" width="9.125" style="4" customWidth="1"/>
  </cols>
  <sheetData>
    <row r="1" spans="1:4" ht="9" customHeight="1">
      <c r="A1" s="85"/>
      <c r="B1" s="86"/>
      <c r="C1" s="86"/>
      <c r="D1" s="86"/>
    </row>
    <row r="2" spans="1:13" ht="24.75" customHeight="1">
      <c r="A2" s="78" t="s">
        <v>4</v>
      </c>
      <c r="B2" s="79"/>
      <c r="C2" s="79"/>
      <c r="D2" s="79"/>
      <c r="M2" s="4" t="s">
        <v>5</v>
      </c>
    </row>
    <row r="3" spans="1:4" ht="15.75" customHeight="1">
      <c r="A3" s="80" t="s">
        <v>15</v>
      </c>
      <c r="B3" s="80"/>
      <c r="C3" s="80"/>
      <c r="D3" s="80"/>
    </row>
    <row r="4" spans="1:9" ht="16.5" thickBot="1">
      <c r="A4" s="80" t="s">
        <v>11</v>
      </c>
      <c r="B4" s="91"/>
      <c r="C4" s="91"/>
      <c r="D4" s="91"/>
      <c r="E4" s="5"/>
      <c r="F4" s="5"/>
      <c r="G4" s="5"/>
      <c r="H4" s="5"/>
      <c r="I4" s="5"/>
    </row>
    <row r="5" spans="1:4" ht="16.5" thickBot="1">
      <c r="A5" s="7"/>
      <c r="B5" s="76" t="s">
        <v>6</v>
      </c>
      <c r="C5" s="77"/>
      <c r="D5" s="8" t="s">
        <v>31</v>
      </c>
    </row>
    <row r="6" spans="1:4" ht="16.5" thickBot="1">
      <c r="A6" s="24" t="s">
        <v>5</v>
      </c>
      <c r="B6" s="73">
        <v>2017</v>
      </c>
      <c r="C6" s="65">
        <v>2018</v>
      </c>
      <c r="D6" s="69" t="s">
        <v>7</v>
      </c>
    </row>
    <row r="7" spans="1:4" ht="15.75" thickBot="1">
      <c r="A7" s="9" t="s">
        <v>0</v>
      </c>
      <c r="B7" s="66">
        <f>'[1]2017'!$F$75</f>
        <v>1259</v>
      </c>
      <c r="C7" s="70">
        <v>1226</v>
      </c>
      <c r="D7" s="71">
        <f>C7/B7</f>
        <v>0.9737887212073074</v>
      </c>
    </row>
    <row r="8" spans="1:4" ht="16.5" thickBot="1">
      <c r="A8" s="25" t="s">
        <v>16</v>
      </c>
      <c r="B8" s="23">
        <f>'[1]2017'!$G$75</f>
        <v>740</v>
      </c>
      <c r="C8" s="61">
        <v>776</v>
      </c>
      <c r="D8" s="71">
        <f aca="true" t="shared" si="0" ref="D8:D26">C8/B8</f>
        <v>1.0486486486486486</v>
      </c>
    </row>
    <row r="9" spans="1:4" ht="15.75" thickBot="1">
      <c r="A9" s="2" t="s">
        <v>1</v>
      </c>
      <c r="B9" s="11">
        <f>'[1]2017'!$K$75</f>
        <v>29716</v>
      </c>
      <c r="C9" s="64">
        <v>26804</v>
      </c>
      <c r="D9" s="71">
        <f t="shared" si="0"/>
        <v>0.9020056535199892</v>
      </c>
    </row>
    <row r="10" spans="1:4" ht="15.75" thickBot="1">
      <c r="A10" s="2" t="s">
        <v>17</v>
      </c>
      <c r="B10" s="11">
        <f>'[2]prac.nesch. celkem'!$J$23</f>
        <v>58.78</v>
      </c>
      <c r="C10" s="64">
        <v>63.3</v>
      </c>
      <c r="D10" s="71">
        <f t="shared" si="0"/>
        <v>1.0768969037087444</v>
      </c>
    </row>
    <row r="11" spans="1:4" ht="15.75" thickBot="1">
      <c r="A11" s="3" t="s">
        <v>18</v>
      </c>
      <c r="B11" s="14">
        <f>'[2]prac.nesch. celkem'!$J$24</f>
        <v>6.466536825269022</v>
      </c>
      <c r="C11" s="62">
        <v>5.99</v>
      </c>
      <c r="D11" s="71">
        <f t="shared" si="0"/>
        <v>0.9263072587158434</v>
      </c>
    </row>
    <row r="12" spans="1:4" ht="16.5" thickBot="1">
      <c r="A12" s="46" t="s">
        <v>19</v>
      </c>
      <c r="B12" s="35">
        <f>'[1]2017'!$H$75</f>
        <v>19</v>
      </c>
      <c r="C12" s="61">
        <v>13</v>
      </c>
      <c r="D12" s="71">
        <f t="shared" si="0"/>
        <v>0.6842105263157895</v>
      </c>
    </row>
    <row r="13" spans="1:4" ht="15.75" thickBot="1">
      <c r="A13" s="2" t="s">
        <v>1</v>
      </c>
      <c r="B13" s="30">
        <f>'[1]2017'!$L$75</f>
        <v>967</v>
      </c>
      <c r="C13" s="64">
        <v>777</v>
      </c>
      <c r="D13" s="71">
        <f t="shared" si="0"/>
        <v>0.8035160289555325</v>
      </c>
    </row>
    <row r="14" spans="1:4" ht="15.75" thickBot="1">
      <c r="A14" s="2" t="s">
        <v>17</v>
      </c>
      <c r="B14" s="30">
        <f>'[2]prac.nesch. pro prac.úrazy'!$J$23</f>
        <v>1.51</v>
      </c>
      <c r="C14" s="64">
        <v>1.06</v>
      </c>
      <c r="D14" s="71">
        <f t="shared" si="0"/>
        <v>0.7019867549668874</v>
      </c>
    </row>
    <row r="15" spans="1:4" ht="15.75" thickBot="1">
      <c r="A15" s="2" t="s">
        <v>18</v>
      </c>
      <c r="B15" s="30">
        <f>'[2]prac.nesch. pro prac.úrazy'!$J$24</f>
        <v>0.21043010869683484</v>
      </c>
      <c r="C15" s="64">
        <v>0.17</v>
      </c>
      <c r="D15" s="71">
        <f t="shared" si="0"/>
        <v>0.807869183040331</v>
      </c>
    </row>
    <row r="16" spans="1:4" ht="15.75" thickBot="1">
      <c r="A16" s="3" t="s">
        <v>24</v>
      </c>
      <c r="B16" s="31">
        <f>'[1]2017'!$J$75</f>
        <v>19</v>
      </c>
      <c r="C16" s="62">
        <v>12</v>
      </c>
      <c r="D16" s="71">
        <f t="shared" si="0"/>
        <v>0.631578947368421</v>
      </c>
    </row>
    <row r="17" spans="1:4" ht="16.5" thickBot="1">
      <c r="A17" s="2" t="s">
        <v>20</v>
      </c>
      <c r="B17" s="11">
        <f>'[1]2017'!$O$75</f>
        <v>0</v>
      </c>
      <c r="C17" s="61">
        <v>0</v>
      </c>
      <c r="D17" s="71">
        <v>0</v>
      </c>
    </row>
    <row r="18" spans="1:4" ht="16.5" thickBot="1">
      <c r="A18" s="2" t="s">
        <v>26</v>
      </c>
      <c r="B18" s="11">
        <f>'[1]2017'!$I$75</f>
        <v>0</v>
      </c>
      <c r="C18" s="64">
        <v>0</v>
      </c>
      <c r="D18" s="71">
        <v>0</v>
      </c>
    </row>
    <row r="19" spans="1:4" ht="15.75" thickBot="1">
      <c r="A19" s="2" t="s">
        <v>1</v>
      </c>
      <c r="B19" s="11">
        <f>'[1]2017'!$M$75</f>
        <v>0</v>
      </c>
      <c r="C19" s="64">
        <v>0</v>
      </c>
      <c r="D19" s="71">
        <v>0</v>
      </c>
    </row>
    <row r="20" spans="1:4" ht="15.75" thickBot="1">
      <c r="A20" s="2" t="s">
        <v>17</v>
      </c>
      <c r="B20" s="11">
        <f>'[2]prac. nesch. pro nemoci z povol'!$J$23</f>
        <v>0</v>
      </c>
      <c r="C20" s="64">
        <v>0</v>
      </c>
      <c r="D20" s="71">
        <v>0</v>
      </c>
    </row>
    <row r="21" spans="1:4" ht="15.75" thickBot="1">
      <c r="A21" s="2" t="s">
        <v>18</v>
      </c>
      <c r="B21" s="11">
        <f>'[2]prac. nesch. pro nemoci z povol'!$J$24</f>
        <v>0</v>
      </c>
      <c r="C21" s="62">
        <v>0</v>
      </c>
      <c r="D21" s="71">
        <v>0</v>
      </c>
    </row>
    <row r="22" spans="1:4" ht="16.5" thickBot="1">
      <c r="A22" s="34" t="s">
        <v>28</v>
      </c>
      <c r="B22" s="35">
        <f>'[1]2017'!$P$75</f>
        <v>29</v>
      </c>
      <c r="C22" s="61">
        <v>41</v>
      </c>
      <c r="D22" s="71">
        <f t="shared" si="0"/>
        <v>1.4137931034482758</v>
      </c>
    </row>
    <row r="23" spans="1:4" ht="15.75" thickBot="1">
      <c r="A23" s="33" t="s">
        <v>2</v>
      </c>
      <c r="B23" s="31">
        <f>'[2] pracovní úrazy celkem'!$J$18</f>
        <v>2.3</v>
      </c>
      <c r="C23" s="62">
        <v>3.34</v>
      </c>
      <c r="D23" s="71">
        <f t="shared" si="0"/>
        <v>1.4521739130434783</v>
      </c>
    </row>
    <row r="24" spans="1:4" ht="16.5" thickBot="1">
      <c r="A24" s="37" t="s">
        <v>3</v>
      </c>
      <c r="B24" s="14">
        <v>0</v>
      </c>
      <c r="C24" s="63">
        <v>0</v>
      </c>
      <c r="D24" s="71">
        <v>0</v>
      </c>
    </row>
    <row r="25" spans="1:4" ht="16.5" thickBot="1">
      <c r="A25" s="2" t="s">
        <v>27</v>
      </c>
      <c r="B25" s="11">
        <f>'[1]2017'!$Q$75</f>
        <v>181</v>
      </c>
      <c r="C25" s="61">
        <v>165</v>
      </c>
      <c r="D25" s="71">
        <f t="shared" si="0"/>
        <v>0.9116022099447514</v>
      </c>
    </row>
    <row r="26" spans="1:4" ht="15.75" thickBot="1">
      <c r="A26" s="1" t="s">
        <v>8</v>
      </c>
      <c r="B26" s="16">
        <f>'[2]riziková práce'!$I$29</f>
        <v>14.37648927720413</v>
      </c>
      <c r="C26" s="68">
        <v>13.45</v>
      </c>
      <c r="D26" s="72">
        <f t="shared" si="0"/>
        <v>0.9355552486187846</v>
      </c>
    </row>
  </sheetData>
  <sheetProtection/>
  <mergeCells count="5">
    <mergeCell ref="B5:C5"/>
    <mergeCell ref="A1:D1"/>
    <mergeCell ref="A2:D2"/>
    <mergeCell ref="A3:D3"/>
    <mergeCell ref="A4:D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 Sklo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Tlustá</dc:creator>
  <cp:keywords/>
  <dc:description/>
  <cp:lastModifiedBy>fedor</cp:lastModifiedBy>
  <cp:lastPrinted>2019-06-10T08:38:47Z</cp:lastPrinted>
  <dcterms:created xsi:type="dcterms:W3CDTF">2002-05-15T10:29:42Z</dcterms:created>
  <dcterms:modified xsi:type="dcterms:W3CDTF">2019-09-10T07:04:37Z</dcterms:modified>
  <cp:category/>
  <cp:version/>
  <cp:contentType/>
  <cp:contentStatus/>
</cp:coreProperties>
</file>