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24" tabRatio="927" activeTab="3"/>
  </bookViews>
  <sheets>
    <sheet name="Úvodní informace" sheetId="1" r:id="rId1"/>
    <sheet name="Zdroje dat" sheetId="2" r:id="rId2"/>
    <sheet name="Data a výpočet ukazatalů" sheetId="3" r:id="rId3"/>
    <sheet name="Přehled základních ukazatelů" sheetId="4" r:id="rId4"/>
  </sheets>
  <definedNames/>
  <calcPr fullCalcOnLoad="1"/>
</workbook>
</file>

<file path=xl/sharedStrings.xml><?xml version="1.0" encoding="utf-8"?>
<sst xmlns="http://schemas.openxmlformats.org/spreadsheetml/2006/main" count="127" uniqueCount="80">
  <si>
    <t>I.</t>
  </si>
  <si>
    <t xml:space="preserve">II. </t>
  </si>
  <si>
    <t>I. - II.</t>
  </si>
  <si>
    <t>III.</t>
  </si>
  <si>
    <t>I. - III.</t>
  </si>
  <si>
    <t>IV.</t>
  </si>
  <si>
    <t>I. - IV.</t>
  </si>
  <si>
    <t>1.</t>
  </si>
  <si>
    <t>2.</t>
  </si>
  <si>
    <t>3.</t>
  </si>
  <si>
    <t>4.</t>
  </si>
  <si>
    <t>5.</t>
  </si>
  <si>
    <t>6.</t>
  </si>
  <si>
    <t>7.</t>
  </si>
  <si>
    <t>8.</t>
  </si>
  <si>
    <t>9.</t>
  </si>
  <si>
    <t>10.</t>
  </si>
  <si>
    <t>11.</t>
  </si>
  <si>
    <t>Čtvrtletí</t>
  </si>
  <si>
    <t>Počet odpracovaných hodin zaměstnanců v evidenčním počtu (v hodinách)</t>
  </si>
  <si>
    <t>Mzdy - bez ostatních osobních nákladů (v tisících Kč)</t>
  </si>
  <si>
    <t>Ostatní osobní náklady (v tisících Kč)</t>
  </si>
  <si>
    <t>Účetní přidaná hodnota (v tisících Kč)</t>
  </si>
  <si>
    <t>Osobní náklady (v tisících Kč)</t>
  </si>
  <si>
    <t>Tržby za prodej zboží (v tisících Kč)</t>
  </si>
  <si>
    <t>Tržby za prodej služeb (v tisících Kč)</t>
  </si>
  <si>
    <t>Spotřeba materiálu, energií a náklady na prodané zboží (v tisících Kč)</t>
  </si>
  <si>
    <t>Tržby za prodej výrobků (v tisících Kč)</t>
  </si>
  <si>
    <t>Průměrná mzda měsíční na 1 zaměstnance (v Kč) - počítáno z ukazatelů 1. a 2.</t>
  </si>
  <si>
    <t>Produktivita práce z přidané hodnoty měsíční na 1 zaměstnance (v tisících Kč) - počítáno z ukazatelů 1. a 6.</t>
  </si>
  <si>
    <t>Produktivita práce z přidané hodnoty hodinová na 1 zaměstnance (v Kč) - počítáno z ukazatelů 5. a 6.</t>
  </si>
  <si>
    <t>Průměrná spotřeba materiálu, energií a náklady na prodané zboží měsíční na 1 zaměstnance (v Kč) - počítáno z ukazatelů 1. a 10.</t>
  </si>
  <si>
    <t>Rok 2018</t>
  </si>
  <si>
    <t>Uka-
za-
tel</t>
  </si>
  <si>
    <t>Průměrné tržby za prodej zboží, výrobků a služeb měsíční na 1 zaměstnance (v Kč) - počítáno z ukazatelů 1., 7., 8. a 9.</t>
  </si>
  <si>
    <t>Průměrné osobní náklady měsíční na 1 zaměstnance (v Kč) - počítáno z ukazatelů 1. a 11.</t>
  </si>
  <si>
    <t xml:space="preserve">Jednotkové pracovní náklady (poměr mezi osobními náklady a přidanou hodnotou) - počítáno z ukazatelů 4., 6. a 11. </t>
  </si>
  <si>
    <t xml:space="preserve">Průměrná ziskovost (ztrátovost) měsíční na 1 zaměstnance (v Kč) - počítáno z ukazatelů 1., 4., 7., 8., 9., 10. a 11.  </t>
  </si>
  <si>
    <t>Produktivita práce
z přidané hodnoty</t>
  </si>
  <si>
    <t xml:space="preserve">Mzda </t>
  </si>
  <si>
    <t xml:space="preserve">Ziskovost 
(ztrátovost) </t>
  </si>
  <si>
    <t xml:space="preserve">Tržby
za prodej zboží,
výrobků a služeb </t>
  </si>
  <si>
    <t>Údaje jsou uvedeny v Kč jako průměrné a přepočtené na 1 měsíc a na 1 zaměstnance</t>
  </si>
  <si>
    <t>Z mezd odměny (v tisících Kč)</t>
  </si>
  <si>
    <t>Průměrný evidenční počet zaměstnanců (ve fyzických osobách)</t>
  </si>
  <si>
    <t>Vysvětlení některých pojmů:</t>
  </si>
  <si>
    <t>Průměrná mzda hodinová na 1 zaměstnance (v Kč) - počítáno z ukazatelů 5. a 2.</t>
  </si>
  <si>
    <t>Ukazatel</t>
  </si>
  <si>
    <r>
      <rPr>
        <b/>
        <sz val="11"/>
        <rFont val="Arial"/>
        <family val="2"/>
      </rPr>
      <t>Průměrná měsíční ziskovost (ztrátovost)</t>
    </r>
    <r>
      <rPr>
        <sz val="11"/>
        <rFont val="Arial"/>
        <family val="2"/>
      </rPr>
      <t xml:space="preserve">
Tento ukazatel představuje údaj, který se zjistí po odečtení všech nákladů (materiálové, energetické, osobní apod.) od vykázaných tržeb. 
Při sledování zisku (ztráty) do systému vstupují ještě další položky, jako odpisy a pod. </t>
    </r>
  </si>
  <si>
    <r>
      <rPr>
        <b/>
        <sz val="11"/>
        <rFont val="Arial"/>
        <family val="2"/>
      </rPr>
      <t xml:space="preserve">Účetní přidaná hodnota
</t>
    </r>
    <r>
      <rPr>
        <sz val="11"/>
        <rFont val="Arial"/>
        <family val="2"/>
      </rPr>
      <t>Rozumíme jí v penězích ocenitelné úsilí, které interně přidal podnikatel k externě nakoupeným vstupům od dodavatelů (tj. k zásobám, službám, 
subdodávkám aj.). Účetní přidaná hodnota tak tedy znázorňuje vztah mezi tržbami za výkony a náklady na pořízení jednotlivých vstupů od externích 
dodavatelů, tj. například náklady na pořízení zásob, služeb, energií, paliv atp.
Účetní přidaná hodnota představuje obchodní marži (tj. rozdíl mezi tržbami za prodej zboží a náklady vynaloženými na prodané zboží), tržby z prodeje 
vlastních výrobků a služeb, změnu stavu zásob tvořených vlastní činností a aktivace snížené o výkonovou spotřebu (tj. spotřeby nákupů, energií 
a dodavatelských služeb). Jednoduše - účetní přidaná hodnota představuje výkony vč. obchodní marže zmenšené o výkonovou spotřebu.</t>
    </r>
  </si>
  <si>
    <t xml:space="preserve">Evidenční počet zaměstnanců </t>
  </si>
  <si>
    <r>
      <t xml:space="preserve">Po doplnění údajů ČSÚ do tabulky uvedené na listě </t>
    </r>
    <r>
      <rPr>
        <b/>
        <sz val="11"/>
        <rFont val="Arial"/>
        <family val="2"/>
      </rPr>
      <t>"Data a výpočet ukazatelů"</t>
    </r>
    <r>
      <rPr>
        <sz val="11"/>
        <rFont val="Arial"/>
        <family val="2"/>
      </rPr>
      <t xml:space="preserve"> se vložené absolutní ukazatele samy převedou do ukazatelů relativních
(spodní část tabulky) a současně se převedou i do přehledné tabulky o základních ekonomických ukazatelích uvedené na listě </t>
    </r>
    <r>
      <rPr>
        <b/>
        <sz val="11"/>
        <rFont val="Arial"/>
        <family val="2"/>
      </rPr>
      <t>"Přehled základních
ukazatelů".</t>
    </r>
    <r>
      <rPr>
        <sz val="11"/>
        <rFont val="Arial"/>
        <family val="2"/>
      </rPr>
      <t xml:space="preserve"> Výsledkem bude získaný přehled o vývoji mezd a dalších ekonomických ukazatelích u příslušného zaměstnavatele.</t>
    </r>
  </si>
  <si>
    <t>Ukazatele relativní - samy se spočítají:</t>
  </si>
  <si>
    <t>Ukazatele absolutní - k vložení do tabulky:</t>
  </si>
  <si>
    <t>Ú v o d n í   i n f o r m a c e</t>
  </si>
  <si>
    <t xml:space="preserve">Z d r o j e   d a t  </t>
  </si>
  <si>
    <t>Výsledné údaje</t>
  </si>
  <si>
    <r>
      <rPr>
        <b/>
        <sz val="11"/>
        <rFont val="Arial"/>
        <family val="2"/>
      </rPr>
      <t xml:space="preserve">Produktivita práce z přidané hodnoty </t>
    </r>
    <r>
      <rPr>
        <sz val="11"/>
        <rFont val="Arial"/>
        <family val="2"/>
      </rPr>
      <t xml:space="preserve">
Ukazatel zachycuje výkonnost společnosti ve vztahu k nákladům na mzdy zaměstnanců. V případě, že je tento ukazatel nižší, než odvětvový průměr, 
měl by management firmy přikročit k analýze a rozboru pracovních podmínek a samotného pracovního postupu. </t>
    </r>
  </si>
  <si>
    <r>
      <rPr>
        <b/>
        <sz val="11"/>
        <rFont val="Arial"/>
        <family val="2"/>
      </rPr>
      <t xml:space="preserve">Jednotkové pracovní náklady
</t>
    </r>
    <r>
      <rPr>
        <sz val="11"/>
        <rFont val="Arial"/>
        <family val="2"/>
      </rPr>
      <t xml:space="preserve">Jedná se o poměr mezi osobními náklady na zaměstnance a přidanou hodnotou a podávají informaci o tom, jaká výše „obligatorních“ nákladů 
na zaměstnance připadá na jednotku vytvořeného produktu. Ukazují vztah mezi tím, kolik je na zaměstnance vynaloženo finančních prostředků, 
a tím, co vyprodukuje svojí prací.
Jednotkové pracovní náklady by neměly být příliš vysoké, resp. pokud jsou, tak to značí, že má daná firma vysoké osobní náklady na pracovníka. 
Nemusí to však být vždy problém vysokých osobních nákladů, někde může být uměle vytvořená nízká přidaná hodnota (většinou tím, že se prodává 
nějaké dceřiné společnosti, která pak přesouvá zisk do vlastní kapsy - to by se ale projevilo nízkou hodnotou tržeb na zaměstnance a vznikl by velký 
rozdíl oproti jiným firmám v odvětví). 
Naopak, pokud je poměr mezi osobními náklady na zaměstnance a přidanou hodnotou nízký, tak to ukazuje na velký podíl přidané hodnoty nebo na nízké 
osobní náklady - mzdy. </t>
    </r>
  </si>
  <si>
    <t>Umístění údaje (ukazatele) v příslušném výkazu ČSÚ 
nebo další zdroj získání údaje:</t>
  </si>
  <si>
    <t xml:space="preserve">Údaj z výkazu P3-04, oddíl A071c, řádek 01 nebo vyžádat podle KSVS  </t>
  </si>
  <si>
    <t xml:space="preserve">Údaj z výkazu P3-04, oddíl A071c, řádek 03 nebo vyžádat podle KSVS </t>
  </si>
  <si>
    <t xml:space="preserve">Údaj z výkazu P2-04, oddíl 005, řádek 04 nebo vyžádat podle KSVS  </t>
  </si>
  <si>
    <t xml:space="preserve">Údaj z výkazu P2-04, oddíl 005, řádek 05 nebo vyžádat podle KSVS </t>
  </si>
  <si>
    <t xml:space="preserve">Údaj z výkazu P2-04, oddíl 005, řádek 06 nebo vyžádat podle KSVS  </t>
  </si>
  <si>
    <t xml:space="preserve">Údaj z výkazu P3-04, oddíl A006, řádek 08 nebo vyžádat podle KSVS  </t>
  </si>
  <si>
    <r>
      <t xml:space="preserve">Na listě </t>
    </r>
    <r>
      <rPr>
        <b/>
        <sz val="11"/>
        <rFont val="Arial"/>
        <family val="2"/>
      </rPr>
      <t>"Zdroje dat"</t>
    </r>
    <r>
      <rPr>
        <sz val="11"/>
        <rFont val="Arial"/>
        <family val="2"/>
      </rPr>
      <t xml:space="preserve"> jsou uvedeny konkrétní požadované absolutní ukazatele včetně jejich umístění v příslušném výkazu ČSÚ (příp. další zdroj),
které se se budou následně vkládat do tabulky na listě </t>
    </r>
    <r>
      <rPr>
        <b/>
        <sz val="11"/>
        <rFont val="Arial"/>
        <family val="2"/>
      </rPr>
      <t>"Data a výpočet ukazatelů".</t>
    </r>
  </si>
  <si>
    <r>
      <rPr>
        <b/>
        <sz val="11"/>
        <rFont val="Arial"/>
        <family val="2"/>
      </rPr>
      <t>Smyslem zpracování tohoto rozboru</t>
    </r>
    <r>
      <rPr>
        <sz val="11"/>
        <rFont val="Arial"/>
        <family val="2"/>
      </rPr>
      <t xml:space="preserve"> je především získat přehled o vývoji mezd a dalších ekonomických ukazatelů u příslušného zaměstnavatelského subjektu a tím i získat základní přehled o ekonomické situaci jako východisku pro kolektivní vyjednávání.</t>
    </r>
  </si>
  <si>
    <t xml:space="preserve">Údaj z výkazu P3-04, oddíl A006, řádek 03 nebo vyžádat podle KSVS  </t>
  </si>
  <si>
    <t xml:space="preserve">Údaj z výkazu P3-04, oddíl A006, řádek 01 nebo vyžádat podle KSVS  </t>
  </si>
  <si>
    <t xml:space="preserve">Údaj z výkazu P3-04, oddíl A006, řádek 02 nebo vyžádat podle KSVS  </t>
  </si>
  <si>
    <t xml:space="preserve">Údaj z výkazu P3-04, oddíl A006, řádek 09 nebo vyžádat podle KSVS  </t>
  </si>
  <si>
    <r>
      <t xml:space="preserve">Údaj z výkazu P3-04, oddíl A006, řádky 04 + 05 </t>
    </r>
    <r>
      <rPr>
        <b/>
        <sz val="9"/>
        <rFont val="Arial"/>
        <family val="2"/>
      </rPr>
      <t xml:space="preserve">nebo vyžádat podle KSVS  </t>
    </r>
  </si>
  <si>
    <r>
      <rPr>
        <b/>
        <sz val="11"/>
        <rFont val="Arial"/>
        <family val="2"/>
      </rPr>
      <t xml:space="preserve">Konkrétní údaje pro vložení do tabulky uvedené na listě "Data a výpočet ukazatelů" lze získat: </t>
    </r>
    <r>
      <rPr>
        <sz val="11"/>
        <rFont val="Arial"/>
        <family val="2"/>
      </rPr>
      <t xml:space="preserve">
1.  z výkazů Českého statistického úřadu (ČSÚ), které jsou zaměstnavatelé povinni čtvrtletně zpracovat a poskytnout ČSÚ. 
Jedná se o tyto výkazy:
    P3-04 - Čtvrtletní výkaz pro ekonomické subjekty vybraných produkčních odvětví 
    P2-04 - Čtvrtletní výkaz o práci - povinnost platí pouze pro vybraný okruh zaměstnavatelů
2.  v případě, že povinnost předkládat výkaz P2-04 pro příslušného zaměstnavatele není stanovena, jsou zaměstnavatelé povinni údaje z tohoto výkazu 
i některé další údaje na základě kolektivní smlouvy vyššího stupně na léta 2019-2020, část II. odst. 2.10. předkládat 4 x ročně příslušné ZO OS. 
Jedná se konkrétně o tyto údaje:
    a) průměrný evidenční počet zaměstnanců (ve fyzických osobách)
    b) osobní náklady (v tisících Kč)
    c) mzdy bez ostatních osobních nákladů (v tisících Kč)
    d) ostatní osobní náklady (v tisících Kč)
    e) počet odpracovaných hodin zaměstnanců v evidenčním počtu (v hodinách)
    f)  tržby za prodej výrobků, služeb a zboží (v tisících Kč)
    g) náklady vynaložené na prodej zboží a náklady na služby (v tisících Kč)
    h) spotřeba materiálu a energie (v tisísích Kč)
    i) účetní přidaná hodnota (v tisících Kč) </t>
    </r>
  </si>
  <si>
    <r>
      <t xml:space="preserve">Při vkládání údajů do tabulky na listě </t>
    </r>
    <r>
      <rPr>
        <b/>
        <sz val="11"/>
        <rFont val="Arial"/>
        <family val="2"/>
      </rPr>
      <t>"Data a výpočet ukazatelů"</t>
    </r>
    <r>
      <rPr>
        <sz val="11"/>
        <rFont val="Arial"/>
        <family val="2"/>
      </rPr>
      <t xml:space="preserve"> lze číselné hodnoty doplňovat pouze do buněk ve sloupcích v záhlaví modře 
označených (I., II., III., IV. čtvrtletí příslušného roku). 
Další buňky nejsou aktivní a údaje se do nich samy převedou a spočítají. 
Údaje se rovněž automaticky převedou na další list </t>
    </r>
    <r>
      <rPr>
        <b/>
        <sz val="11"/>
        <rFont val="Arial"/>
        <family val="2"/>
      </rPr>
      <t>"Přehled základních ukazatelů"</t>
    </r>
    <r>
      <rPr>
        <sz val="11"/>
        <rFont val="Arial"/>
        <family val="2"/>
      </rPr>
      <t>, kde se zobrazí pouze některé základní údaje vč. jejich 
meziročního srovnání a indexového porovnání.</t>
    </r>
  </si>
  <si>
    <t>F i r m a :  ….............................................</t>
  </si>
  <si>
    <t>Rok 2019</t>
  </si>
  <si>
    <t>Přehled základních ekonomických ukazatelů v porovnání let 2019 a 2018</t>
  </si>
  <si>
    <t>19/18 
(v %)</t>
  </si>
  <si>
    <t>19/18 (v %)</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</si>
</sst>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 _K_č"/>
    <numFmt numFmtId="168" formatCode="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000\ 00"/>
    <numFmt numFmtId="175" formatCode="#,##0.0"/>
    <numFmt numFmtId="176" formatCode="[$€-2]\ #\ ##,000_);[Red]\([$€-2]\ #\ ##,000\)"/>
    <numFmt numFmtId="177" formatCode="#,##0.0000"/>
    <numFmt numFmtId="178" formatCode="[$¥€-2]\ #\ ##,000_);[Red]\([$€-2]\ #\ ##,000\)"/>
    <numFmt numFmtId="179" formatCode="[$-405]d\.\ mmmm\ yyyy"/>
    <numFmt numFmtId="180" formatCode="#,##0.000"/>
  </numFmts>
  <fonts count="84">
    <font>
      <sz val="10"/>
      <name val="Arial"/>
      <family val="0"/>
    </font>
    <font>
      <sz val="8"/>
      <name val="Arial"/>
      <family val="2"/>
    </font>
    <font>
      <b/>
      <sz val="10"/>
      <name val="Arial"/>
      <family val="2"/>
    </font>
    <font>
      <b/>
      <sz val="8"/>
      <name val="Arial"/>
      <family val="2"/>
    </font>
    <font>
      <u val="single"/>
      <sz val="10"/>
      <color indexed="12"/>
      <name val="Arial"/>
      <family val="2"/>
    </font>
    <font>
      <u val="single"/>
      <sz val="10"/>
      <color indexed="36"/>
      <name val="Arial"/>
      <family val="2"/>
    </font>
    <font>
      <sz val="11"/>
      <name val="Arial"/>
      <family val="2"/>
    </font>
    <font>
      <sz val="11"/>
      <color indexed="8"/>
      <name val="Calibri"/>
      <family val="2"/>
    </font>
    <font>
      <b/>
      <sz val="9"/>
      <name val="Arial"/>
      <family val="2"/>
    </font>
    <font>
      <b/>
      <sz val="11"/>
      <name val="Arial"/>
      <family val="2"/>
    </font>
    <font>
      <b/>
      <i/>
      <sz val="10"/>
      <name val="Arial"/>
      <family val="2"/>
    </font>
    <font>
      <sz val="12"/>
      <name val="Arial"/>
      <family val="2"/>
    </font>
    <font>
      <sz val="11"/>
      <name val="Antique Olive Compact"/>
      <family val="2"/>
    </font>
    <font>
      <b/>
      <sz val="15"/>
      <name val="Arial"/>
      <family val="2"/>
    </font>
    <font>
      <sz val="15"/>
      <name val="Arial"/>
      <family val="2"/>
    </font>
    <font>
      <b/>
      <u val="single"/>
      <sz val="12"/>
      <name val="Arial"/>
      <family val="2"/>
    </font>
    <font>
      <sz val="10"/>
      <color indexed="8"/>
      <name val="Arial"/>
      <family val="2"/>
    </font>
    <font>
      <sz val="10"/>
      <color indexed="9"/>
      <name val="Arial"/>
      <family val="2"/>
    </font>
    <font>
      <sz val="11"/>
      <color indexed="9"/>
      <name val="Calibri"/>
      <family val="2"/>
    </font>
    <font>
      <b/>
      <sz val="10"/>
      <color indexed="8"/>
      <name val="Arial"/>
      <family val="2"/>
    </font>
    <font>
      <b/>
      <sz val="11"/>
      <color indexed="8"/>
      <name val="Calibri"/>
      <family val="2"/>
    </font>
    <font>
      <sz val="11"/>
      <color indexed="20"/>
      <name val="Calibri"/>
      <family val="2"/>
    </font>
    <font>
      <b/>
      <sz val="10"/>
      <color indexed="9"/>
      <name val="Arial"/>
      <family val="2"/>
    </font>
    <font>
      <b/>
      <sz val="11"/>
      <color indexed="9"/>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b/>
      <sz val="18"/>
      <color indexed="56"/>
      <name val="Cambria"/>
      <family val="2"/>
    </font>
    <font>
      <sz val="10"/>
      <color indexed="60"/>
      <name val="Arial"/>
      <family val="2"/>
    </font>
    <font>
      <sz val="11"/>
      <color indexed="60"/>
      <name val="Calibri"/>
      <family val="2"/>
    </font>
    <font>
      <sz val="10"/>
      <color indexed="52"/>
      <name val="Arial"/>
      <family val="2"/>
    </font>
    <font>
      <sz val="11"/>
      <color indexed="52"/>
      <name val="Calibri"/>
      <family val="2"/>
    </font>
    <font>
      <sz val="10"/>
      <color indexed="17"/>
      <name val="Arial"/>
      <family val="2"/>
    </font>
    <font>
      <sz val="11"/>
      <color indexed="17"/>
      <name val="Calibri"/>
      <family val="2"/>
    </font>
    <font>
      <sz val="10"/>
      <color indexed="20"/>
      <name val="Arial"/>
      <family val="2"/>
    </font>
    <font>
      <sz val="10"/>
      <color indexed="10"/>
      <name val="Arial"/>
      <family val="2"/>
    </font>
    <font>
      <sz val="11"/>
      <color indexed="10"/>
      <name val="Calibri"/>
      <family val="2"/>
    </font>
    <font>
      <sz val="10"/>
      <color indexed="62"/>
      <name val="Arial"/>
      <family val="2"/>
    </font>
    <font>
      <sz val="11"/>
      <color indexed="62"/>
      <name val="Calibri"/>
      <family val="2"/>
    </font>
    <font>
      <b/>
      <sz val="10"/>
      <color indexed="52"/>
      <name val="Arial"/>
      <family val="2"/>
    </font>
    <font>
      <b/>
      <sz val="11"/>
      <color indexed="52"/>
      <name val="Calibri"/>
      <family val="2"/>
    </font>
    <font>
      <b/>
      <sz val="10"/>
      <color indexed="63"/>
      <name val="Arial"/>
      <family val="2"/>
    </font>
    <font>
      <b/>
      <sz val="11"/>
      <color indexed="63"/>
      <name val="Calibri"/>
      <family val="2"/>
    </font>
    <font>
      <i/>
      <sz val="10"/>
      <color indexed="23"/>
      <name val="Arial"/>
      <family val="2"/>
    </font>
    <font>
      <i/>
      <sz val="11"/>
      <color indexed="23"/>
      <name val="Calibri"/>
      <family val="2"/>
    </font>
    <font>
      <b/>
      <sz val="8"/>
      <color indexed="8"/>
      <name val="Arial"/>
      <family val="2"/>
    </font>
    <font>
      <sz val="10"/>
      <color theme="1"/>
      <name val="Arial"/>
      <family val="2"/>
    </font>
    <font>
      <sz val="11"/>
      <color theme="1"/>
      <name val="Calibri"/>
      <family val="2"/>
    </font>
    <font>
      <sz val="10"/>
      <color theme="0"/>
      <name val="Arial"/>
      <family val="2"/>
    </font>
    <font>
      <sz val="11"/>
      <color theme="0"/>
      <name val="Calibri"/>
      <family val="2"/>
    </font>
    <font>
      <b/>
      <sz val="10"/>
      <color theme="1"/>
      <name val="Arial"/>
      <family val="2"/>
    </font>
    <font>
      <b/>
      <sz val="11"/>
      <color theme="1"/>
      <name val="Calibri"/>
      <family val="2"/>
    </font>
    <font>
      <sz val="11"/>
      <color rgb="FF9C0006"/>
      <name val="Calibri"/>
      <family val="2"/>
    </font>
    <font>
      <b/>
      <sz val="10"/>
      <color theme="0"/>
      <name val="Arial"/>
      <family val="2"/>
    </font>
    <font>
      <b/>
      <sz val="11"/>
      <color theme="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b/>
      <sz val="18"/>
      <color theme="3"/>
      <name val="Cambria"/>
      <family val="2"/>
    </font>
    <font>
      <sz val="10"/>
      <color rgb="FF9C6500"/>
      <name val="Arial"/>
      <family val="2"/>
    </font>
    <font>
      <sz val="11"/>
      <color rgb="FF9C6500"/>
      <name val="Calibri"/>
      <family val="2"/>
    </font>
    <font>
      <sz val="10"/>
      <color rgb="FFFA7D00"/>
      <name val="Arial"/>
      <family val="2"/>
    </font>
    <font>
      <sz val="11"/>
      <color rgb="FFFA7D00"/>
      <name val="Calibri"/>
      <family val="2"/>
    </font>
    <font>
      <sz val="10"/>
      <color rgb="FF006100"/>
      <name val="Arial"/>
      <family val="2"/>
    </font>
    <font>
      <sz val="11"/>
      <color rgb="FF006100"/>
      <name val="Calibri"/>
      <family val="2"/>
    </font>
    <font>
      <sz val="10"/>
      <color rgb="FF9C0006"/>
      <name val="Arial"/>
      <family val="2"/>
    </font>
    <font>
      <sz val="10"/>
      <color rgb="FFFF0000"/>
      <name val="Arial"/>
      <family val="2"/>
    </font>
    <font>
      <sz val="11"/>
      <color rgb="FFFF0000"/>
      <name val="Calibri"/>
      <family val="2"/>
    </font>
    <font>
      <sz val="10"/>
      <color rgb="FF3F3F76"/>
      <name val="Arial"/>
      <family val="2"/>
    </font>
    <font>
      <sz val="11"/>
      <color rgb="FF3F3F76"/>
      <name val="Calibri"/>
      <family val="2"/>
    </font>
    <font>
      <b/>
      <sz val="10"/>
      <color rgb="FFFA7D00"/>
      <name val="Arial"/>
      <family val="2"/>
    </font>
    <font>
      <b/>
      <sz val="11"/>
      <color rgb="FFFA7D00"/>
      <name val="Calibri"/>
      <family val="2"/>
    </font>
    <font>
      <b/>
      <sz val="10"/>
      <color rgb="FF3F3F3F"/>
      <name val="Arial"/>
      <family val="2"/>
    </font>
    <font>
      <b/>
      <sz val="11"/>
      <color rgb="FF3F3F3F"/>
      <name val="Calibri"/>
      <family val="2"/>
    </font>
    <font>
      <i/>
      <sz val="10"/>
      <color rgb="FF7F7F7F"/>
      <name val="Arial"/>
      <family val="2"/>
    </font>
    <font>
      <i/>
      <sz val="11"/>
      <color rgb="FF7F7F7F"/>
      <name val="Calibri"/>
      <family val="2"/>
    </font>
    <font>
      <b/>
      <sz val="8"/>
      <color rgb="FF000000"/>
      <name val="Arial"/>
      <family val="2"/>
    </font>
    <font>
      <sz val="11"/>
      <color rgb="FF000000"/>
      <name val="Calibri"/>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gray0625"/>
    </fill>
    <fill>
      <patternFill patternType="solid">
        <fgColor indexed="65"/>
        <bgColor indexed="64"/>
      </patternFill>
    </fill>
    <fill>
      <patternFill patternType="gray0625">
        <bgColor indexed="9"/>
      </patternFill>
    </fill>
    <fill>
      <patternFill patternType="solid">
        <fgColor indexed="43"/>
        <bgColor indexed="64"/>
      </patternFill>
    </fill>
    <fill>
      <patternFill patternType="solid">
        <fgColor indexed="9"/>
        <bgColor indexed="64"/>
      </patternFill>
    </fill>
    <fill>
      <patternFill patternType="gray0625">
        <bgColor rgb="FFFFFF99"/>
      </patternFill>
    </fill>
    <fill>
      <patternFill patternType="solid">
        <fgColor rgb="FFFFFF99"/>
        <bgColor indexed="64"/>
      </patternFill>
    </fill>
    <fill>
      <patternFill patternType="gray0625">
        <bgColor theme="0"/>
      </patternFill>
    </fill>
    <fill>
      <patternFill patternType="solid">
        <fgColor theme="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theme="2"/>
        <bgColor indexed="64"/>
      </patternFill>
    </fill>
    <fill>
      <patternFill patternType="solid">
        <fgColor theme="0" tint="-0.04997999966144562"/>
        <bgColor indexed="64"/>
      </patternFill>
    </fill>
    <fill>
      <patternFill patternType="gray0625">
        <bgColor theme="0" tint="-0.04997999966144562"/>
      </patternFill>
    </fill>
  </fills>
  <borders count="7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color indexed="63"/>
      </left>
      <right style="thin"/>
      <top style="thin"/>
      <bottom style="thin"/>
    </border>
    <border>
      <left style="medium"/>
      <right style="thin"/>
      <top style="medium"/>
      <bottom style="thin"/>
    </border>
    <border>
      <left style="medium"/>
      <right style="thin"/>
      <top>
        <color indexed="63"/>
      </top>
      <bottom style="thin"/>
    </border>
    <border>
      <left style="medium"/>
      <right>
        <color indexed="63"/>
      </right>
      <top style="thin"/>
      <bottom style="thin"/>
    </border>
    <border>
      <left style="medium"/>
      <right>
        <color indexed="63"/>
      </right>
      <top style="medium"/>
      <bottom style="thin"/>
    </border>
    <border>
      <left>
        <color indexed="63"/>
      </left>
      <right style="thin"/>
      <top>
        <color indexed="63"/>
      </top>
      <bottom style="thin"/>
    </border>
    <border>
      <left style="medium"/>
      <right style="thin"/>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medium"/>
      <bottom style="thin"/>
    </border>
    <border>
      <left style="thin"/>
      <right style="thin"/>
      <top style="medium"/>
      <bottom style="thin"/>
    </border>
    <border>
      <left style="medium"/>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thin">
        <color rgb="FFD0D7E5"/>
      </left>
      <right style="thin">
        <color rgb="FFD0D7E5"/>
      </right>
      <top style="medium"/>
      <bottom style="medium"/>
    </border>
    <border>
      <left>
        <color indexed="63"/>
      </left>
      <right style="thin"/>
      <top>
        <color indexed="63"/>
      </top>
      <bottom style="medium"/>
    </border>
    <border>
      <left style="thin"/>
      <right style="thin"/>
      <top>
        <color indexed="63"/>
      </top>
      <bottom style="medium"/>
    </border>
    <border>
      <left style="medium"/>
      <right style="thin"/>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color indexed="63"/>
      </right>
      <top style="medium"/>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thin"/>
      <right style="medium"/>
      <top>
        <color indexed="63"/>
      </top>
      <bottom style="medium"/>
    </border>
    <border>
      <left>
        <color indexed="63"/>
      </left>
      <right style="thin"/>
      <top style="medium"/>
      <bottom style="medium"/>
    </border>
    <border>
      <left style="medium"/>
      <right style="medium"/>
      <top style="medium"/>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style="medium"/>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0" borderId="1" applyNumberFormat="0" applyFill="0" applyAlignment="0" applyProtection="0"/>
    <xf numFmtId="0" fontId="5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55" fillId="19" borderId="0" applyNumberFormat="0" applyBorder="0" applyAlignment="0" applyProtection="0"/>
    <xf numFmtId="0" fontId="56" fillId="20" borderId="2" applyNumberFormat="0" applyAlignment="0" applyProtection="0"/>
    <xf numFmtId="0" fontId="5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3"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1" borderId="0" applyNumberFormat="0" applyBorder="0" applyAlignment="0" applyProtection="0"/>
    <xf numFmtId="0" fontId="66" fillId="21" borderId="0" applyNumberFormat="0" applyBorder="0" applyAlignment="0" applyProtection="0"/>
    <xf numFmtId="0" fontId="50" fillId="0" borderId="0">
      <alignment/>
      <protection/>
    </xf>
    <xf numFmtId="0" fontId="5" fillId="0" borderId="0" applyNumberFormat="0" applyFill="0" applyBorder="0" applyAlignment="0" applyProtection="0"/>
    <xf numFmtId="0" fontId="0" fillId="22" borderId="6" applyNumberFormat="0" applyFont="0" applyAlignment="0" applyProtection="0"/>
    <xf numFmtId="0" fontId="7" fillId="22"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68" fillId="0" borderId="7" applyNumberFormat="0" applyFill="0" applyAlignment="0" applyProtection="0"/>
    <xf numFmtId="0" fontId="69" fillId="23" borderId="0" applyNumberFormat="0" applyBorder="0" applyAlignment="0" applyProtection="0"/>
    <xf numFmtId="0" fontId="70" fillId="23" borderId="0" applyNumberFormat="0" applyBorder="0" applyAlignment="0" applyProtection="0"/>
    <xf numFmtId="0" fontId="71" fillId="19"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4" borderId="8" applyNumberFormat="0" applyAlignment="0" applyProtection="0"/>
    <xf numFmtId="0" fontId="75" fillId="24" borderId="8" applyNumberFormat="0" applyAlignment="0" applyProtection="0"/>
    <xf numFmtId="0" fontId="76" fillId="25" borderId="8" applyNumberFormat="0" applyAlignment="0" applyProtection="0"/>
    <xf numFmtId="0" fontId="77" fillId="25" borderId="8" applyNumberFormat="0" applyAlignment="0" applyProtection="0"/>
    <xf numFmtId="0" fontId="78" fillId="25" borderId="9" applyNumberFormat="0" applyAlignment="0" applyProtection="0"/>
    <xf numFmtId="0" fontId="79" fillId="25" borderId="9"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1" fillId="27" borderId="0" applyNumberFormat="0" applyBorder="0" applyAlignment="0" applyProtection="0"/>
    <xf numFmtId="0" fontId="52" fillId="27" borderId="0" applyNumberFormat="0" applyBorder="0" applyAlignment="0" applyProtection="0"/>
    <xf numFmtId="0" fontId="51" fillId="28" borderId="0" applyNumberFormat="0" applyBorder="0" applyAlignment="0" applyProtection="0"/>
    <xf numFmtId="0" fontId="52" fillId="28"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1" fillId="30" borderId="0" applyNumberFormat="0" applyBorder="0" applyAlignment="0" applyProtection="0"/>
    <xf numFmtId="0" fontId="52" fillId="30" borderId="0" applyNumberFormat="0" applyBorder="0" applyAlignment="0" applyProtection="0"/>
    <xf numFmtId="0" fontId="51" fillId="31" borderId="0" applyNumberFormat="0" applyBorder="0" applyAlignment="0" applyProtection="0"/>
    <xf numFmtId="0" fontId="52" fillId="31" borderId="0" applyNumberFormat="0" applyBorder="0" applyAlignment="0" applyProtection="0"/>
  </cellStyleXfs>
  <cellXfs count="271">
    <xf numFmtId="0" fontId="0" fillId="0" borderId="0" xfId="0" applyAlignment="1">
      <alignment/>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vertical="center"/>
    </xf>
    <xf numFmtId="0" fontId="2" fillId="0" borderId="0" xfId="0" applyFont="1" applyBorder="1" applyAlignment="1">
      <alignment horizontal="right" vertical="center"/>
    </xf>
    <xf numFmtId="0" fontId="2" fillId="0" borderId="10" xfId="0" applyFont="1" applyBorder="1" applyAlignment="1">
      <alignment horizontal="center" vertical="center"/>
    </xf>
    <xf numFmtId="0" fontId="0" fillId="0" borderId="11" xfId="0" applyFill="1" applyBorder="1" applyAlignment="1">
      <alignment vertical="center"/>
    </xf>
    <xf numFmtId="0" fontId="2" fillId="0" borderId="0" xfId="0" applyFont="1"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0" xfId="0" applyAlignment="1">
      <alignment vertical="center" wrapText="1"/>
    </xf>
    <xf numFmtId="3" fontId="0" fillId="0" borderId="0" xfId="0" applyNumberFormat="1" applyAlignment="1">
      <alignment vertical="center"/>
    </xf>
    <xf numFmtId="3" fontId="3" fillId="32" borderId="16" xfId="0" applyNumberFormat="1" applyFont="1" applyFill="1" applyBorder="1" applyAlignment="1">
      <alignment vertical="center"/>
    </xf>
    <xf numFmtId="0" fontId="8" fillId="33" borderId="10" xfId="0" applyFont="1" applyFill="1" applyBorder="1" applyAlignment="1">
      <alignment horizontal="center" vertical="center"/>
    </xf>
    <xf numFmtId="3" fontId="3" fillId="34" borderId="16" xfId="0" applyNumberFormat="1" applyFont="1" applyFill="1" applyBorder="1" applyAlignment="1">
      <alignment vertical="center"/>
    </xf>
    <xf numFmtId="175" fontId="3" fillId="32" borderId="17" xfId="0" applyNumberFormat="1" applyFont="1" applyFill="1" applyBorder="1" applyAlignment="1">
      <alignment vertical="center"/>
    </xf>
    <xf numFmtId="175" fontId="3" fillId="32" borderId="18" xfId="0" applyNumberFormat="1" applyFont="1" applyFill="1" applyBorder="1" applyAlignment="1">
      <alignment vertical="center"/>
    </xf>
    <xf numFmtId="0" fontId="2" fillId="35" borderId="19" xfId="0" applyFont="1" applyFill="1" applyBorder="1" applyAlignment="1">
      <alignment horizontal="center" vertical="center"/>
    </xf>
    <xf numFmtId="0" fontId="2" fillId="36" borderId="10" xfId="0" applyFont="1" applyFill="1" applyBorder="1" applyAlignment="1">
      <alignment horizontal="center" vertical="center"/>
    </xf>
    <xf numFmtId="0" fontId="2" fillId="35" borderId="20" xfId="0" applyFont="1" applyFill="1" applyBorder="1" applyAlignment="1">
      <alignment horizontal="center" vertical="center"/>
    </xf>
    <xf numFmtId="0" fontId="2" fillId="36" borderId="20" xfId="0" applyFont="1" applyFill="1" applyBorder="1" applyAlignment="1">
      <alignment horizontal="center" vertical="center"/>
    </xf>
    <xf numFmtId="0" fontId="2" fillId="35" borderId="10" xfId="0" applyFont="1" applyFill="1" applyBorder="1" applyAlignment="1">
      <alignment horizontal="center" vertical="center"/>
    </xf>
    <xf numFmtId="0" fontId="0" fillId="33" borderId="0" xfId="0" applyFill="1" applyAlignment="1">
      <alignment vertical="center"/>
    </xf>
    <xf numFmtId="175" fontId="3" fillId="33" borderId="10" xfId="0" applyNumberFormat="1" applyFont="1" applyFill="1" applyBorder="1" applyAlignment="1">
      <alignment vertical="center"/>
    </xf>
    <xf numFmtId="175" fontId="3" fillId="33" borderId="18" xfId="0" applyNumberFormat="1" applyFont="1" applyFill="1" applyBorder="1" applyAlignment="1">
      <alignment vertical="center"/>
    </xf>
    <xf numFmtId="175" fontId="3" fillId="34" borderId="18" xfId="0" applyNumberFormat="1" applyFont="1" applyFill="1" applyBorder="1" applyAlignment="1">
      <alignment vertical="center"/>
    </xf>
    <xf numFmtId="175" fontId="3" fillId="33" borderId="16" xfId="0" applyNumberFormat="1" applyFont="1" applyFill="1" applyBorder="1" applyAlignment="1">
      <alignment vertical="center"/>
    </xf>
    <xf numFmtId="175" fontId="3" fillId="33" borderId="17" xfId="0" applyNumberFormat="1" applyFont="1" applyFill="1" applyBorder="1" applyAlignment="1">
      <alignment vertical="center"/>
    </xf>
    <xf numFmtId="0" fontId="8" fillId="36" borderId="21" xfId="0" applyFont="1" applyFill="1" applyBorder="1" applyAlignment="1">
      <alignment horizontal="center" vertical="center"/>
    </xf>
    <xf numFmtId="175" fontId="3" fillId="34" borderId="16" xfId="0" applyNumberFormat="1" applyFont="1" applyFill="1" applyBorder="1" applyAlignment="1">
      <alignment vertical="center"/>
    </xf>
    <xf numFmtId="3" fontId="3" fillId="37" borderId="16" xfId="0" applyNumberFormat="1" applyFont="1" applyFill="1" applyBorder="1" applyAlignment="1">
      <alignment vertical="center"/>
    </xf>
    <xf numFmtId="175" fontId="3" fillId="38" borderId="16" xfId="0" applyNumberFormat="1" applyFont="1" applyFill="1" applyBorder="1" applyAlignment="1">
      <alignment vertical="center"/>
    </xf>
    <xf numFmtId="3" fontId="3" fillId="34" borderId="18" xfId="0" applyNumberFormat="1" applyFont="1" applyFill="1" applyBorder="1" applyAlignment="1">
      <alignment vertical="center"/>
    </xf>
    <xf numFmtId="3" fontId="3" fillId="37" borderId="18" xfId="0" applyNumberFormat="1" applyFont="1" applyFill="1" applyBorder="1" applyAlignment="1">
      <alignment vertical="center"/>
    </xf>
    <xf numFmtId="175" fontId="3" fillId="36" borderId="18" xfId="0" applyNumberFormat="1" applyFont="1" applyFill="1" applyBorder="1" applyAlignment="1">
      <alignment vertical="center"/>
    </xf>
    <xf numFmtId="175" fontId="3" fillId="38" borderId="18" xfId="0" applyNumberFormat="1" applyFont="1" applyFill="1" applyBorder="1" applyAlignment="1">
      <alignment vertical="center"/>
    </xf>
    <xf numFmtId="175" fontId="3" fillId="36" borderId="18" xfId="0" applyNumberFormat="1" applyFont="1" applyFill="1" applyBorder="1" applyAlignment="1">
      <alignment horizontal="right" vertical="center"/>
    </xf>
    <xf numFmtId="175" fontId="3" fillId="38" borderId="17" xfId="0" applyNumberFormat="1" applyFont="1" applyFill="1" applyBorder="1" applyAlignment="1">
      <alignment vertical="center"/>
    </xf>
    <xf numFmtId="0" fontId="8" fillId="38" borderId="22" xfId="0" applyFont="1" applyFill="1" applyBorder="1" applyAlignment="1">
      <alignment horizontal="center" vertical="center"/>
    </xf>
    <xf numFmtId="0" fontId="8" fillId="38" borderId="21" xfId="0" applyFont="1" applyFill="1" applyBorder="1" applyAlignment="1">
      <alignment horizontal="center" vertical="center"/>
    </xf>
    <xf numFmtId="175" fontId="3" fillId="38" borderId="23" xfId="0" applyNumberFormat="1" applyFont="1" applyFill="1" applyBorder="1" applyAlignment="1">
      <alignment vertical="center"/>
    </xf>
    <xf numFmtId="3" fontId="3" fillId="37" borderId="17"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7" xfId="0" applyNumberFormat="1" applyFont="1" applyFill="1" applyBorder="1" applyAlignment="1">
      <alignment vertical="center"/>
    </xf>
    <xf numFmtId="0" fontId="8" fillId="38" borderId="10" xfId="0" applyFont="1" applyFill="1" applyBorder="1" applyAlignment="1">
      <alignment horizontal="center" vertical="center"/>
    </xf>
    <xf numFmtId="175" fontId="3" fillId="38" borderId="24" xfId="0" applyNumberFormat="1" applyFont="1" applyFill="1" applyBorder="1" applyAlignment="1">
      <alignment vertical="center"/>
    </xf>
    <xf numFmtId="175" fontId="3" fillId="38" borderId="25" xfId="0" applyNumberFormat="1" applyFont="1" applyFill="1" applyBorder="1" applyAlignment="1">
      <alignment vertical="center"/>
    </xf>
    <xf numFmtId="175" fontId="3" fillId="37" borderId="25" xfId="0" applyNumberFormat="1" applyFont="1" applyFill="1" applyBorder="1" applyAlignment="1">
      <alignment vertical="center"/>
    </xf>
    <xf numFmtId="175" fontId="3" fillId="37" borderId="17" xfId="0" applyNumberFormat="1" applyFont="1" applyFill="1" applyBorder="1" applyAlignment="1" applyProtection="1">
      <alignment vertical="center"/>
      <protection locked="0"/>
    </xf>
    <xf numFmtId="0" fontId="8" fillId="38" borderId="20" xfId="0" applyFont="1" applyFill="1" applyBorder="1" applyAlignment="1">
      <alignment horizontal="center" vertical="center"/>
    </xf>
    <xf numFmtId="175" fontId="3" fillId="38" borderId="20" xfId="0" applyNumberFormat="1" applyFont="1" applyFill="1" applyBorder="1" applyAlignment="1">
      <alignment vertical="center"/>
    </xf>
    <xf numFmtId="175" fontId="3" fillId="37" borderId="23" xfId="0" applyNumberFormat="1" applyFont="1" applyFill="1" applyBorder="1" applyAlignment="1">
      <alignment vertical="center"/>
    </xf>
    <xf numFmtId="175" fontId="3" fillId="36" borderId="26" xfId="0" applyNumberFormat="1" applyFont="1" applyFill="1" applyBorder="1" applyAlignment="1">
      <alignment vertical="center"/>
    </xf>
    <xf numFmtId="175" fontId="3" fillId="38" borderId="26" xfId="0" applyNumberFormat="1" applyFont="1" applyFill="1" applyBorder="1" applyAlignment="1">
      <alignment horizontal="right" vertical="center"/>
    </xf>
    <xf numFmtId="175" fontId="3" fillId="38" borderId="26" xfId="0" applyNumberFormat="1" applyFont="1" applyFill="1" applyBorder="1" applyAlignment="1">
      <alignment vertical="center"/>
    </xf>
    <xf numFmtId="175" fontId="3" fillId="38" borderId="27" xfId="0" applyNumberFormat="1" applyFont="1" applyFill="1" applyBorder="1" applyAlignment="1">
      <alignment vertical="center"/>
    </xf>
    <xf numFmtId="175" fontId="3" fillId="37" borderId="28" xfId="0" applyNumberFormat="1" applyFont="1" applyFill="1" applyBorder="1" applyAlignment="1">
      <alignment vertical="center"/>
    </xf>
    <xf numFmtId="175" fontId="3" fillId="38" borderId="28" xfId="0" applyNumberFormat="1" applyFont="1" applyFill="1" applyBorder="1" applyAlignment="1">
      <alignment vertical="center"/>
    </xf>
    <xf numFmtId="3" fontId="3" fillId="0" borderId="16" xfId="0" applyNumberFormat="1" applyFont="1" applyBorder="1" applyAlignment="1">
      <alignment horizontal="right" vertical="center"/>
    </xf>
    <xf numFmtId="3" fontId="3" fillId="39" borderId="18" xfId="0" applyNumberFormat="1" applyFont="1" applyFill="1" applyBorder="1" applyAlignment="1">
      <alignment vertical="center"/>
    </xf>
    <xf numFmtId="3" fontId="3" fillId="38" borderId="16" xfId="0" applyNumberFormat="1" applyFont="1" applyFill="1" applyBorder="1" applyAlignment="1">
      <alignment horizontal="right" vertical="center"/>
    </xf>
    <xf numFmtId="175" fontId="3" fillId="40" borderId="18" xfId="0" applyNumberFormat="1" applyFont="1" applyFill="1" applyBorder="1" applyAlignment="1">
      <alignment vertical="center"/>
    </xf>
    <xf numFmtId="3" fontId="3" fillId="39" borderId="16" xfId="0" applyNumberFormat="1" applyFont="1" applyFill="1" applyBorder="1" applyAlignment="1">
      <alignment vertical="center"/>
    </xf>
    <xf numFmtId="175" fontId="3" fillId="39" borderId="16" xfId="0" applyNumberFormat="1" applyFont="1" applyFill="1" applyBorder="1" applyAlignment="1">
      <alignment vertical="center"/>
    </xf>
    <xf numFmtId="175" fontId="3" fillId="38" borderId="18" xfId="0" applyNumberFormat="1" applyFont="1" applyFill="1" applyBorder="1" applyAlignment="1">
      <alignment horizontal="right" vertical="center"/>
    </xf>
    <xf numFmtId="175" fontId="3" fillId="32" borderId="16" xfId="0" applyNumberFormat="1" applyFont="1" applyFill="1" applyBorder="1" applyAlignment="1">
      <alignment vertical="center"/>
    </xf>
    <xf numFmtId="3" fontId="3" fillId="37" borderId="23" xfId="0" applyNumberFormat="1" applyFont="1" applyFill="1" applyBorder="1" applyAlignment="1">
      <alignment vertical="center"/>
    </xf>
    <xf numFmtId="0" fontId="8" fillId="38" borderId="29" xfId="0" applyFont="1" applyFill="1" applyBorder="1" applyAlignment="1">
      <alignment horizontal="center" vertical="center"/>
    </xf>
    <xf numFmtId="175" fontId="3" fillId="38" borderId="30" xfId="0" applyNumberFormat="1" applyFont="1" applyFill="1" applyBorder="1" applyAlignment="1">
      <alignment vertical="center"/>
    </xf>
    <xf numFmtId="0" fontId="8" fillId="33" borderId="21" xfId="0" applyFont="1" applyFill="1" applyBorder="1" applyAlignment="1">
      <alignment horizontal="center" vertical="center"/>
    </xf>
    <xf numFmtId="175" fontId="3" fillId="33" borderId="26" xfId="0" applyNumberFormat="1" applyFont="1" applyFill="1" applyBorder="1" applyAlignment="1">
      <alignment vertical="center"/>
    </xf>
    <xf numFmtId="0" fontId="8" fillId="40" borderId="21" xfId="0" applyFont="1" applyFill="1" applyBorder="1" applyAlignment="1">
      <alignment horizontal="center" vertical="center"/>
    </xf>
    <xf numFmtId="175" fontId="3" fillId="40" borderId="26" xfId="0" applyNumberFormat="1" applyFont="1" applyFill="1" applyBorder="1" applyAlignment="1">
      <alignment horizontal="right" vertical="center"/>
    </xf>
    <xf numFmtId="175" fontId="3" fillId="40" borderId="26" xfId="0" applyNumberFormat="1" applyFont="1" applyFill="1" applyBorder="1" applyAlignment="1">
      <alignment vertical="center"/>
    </xf>
    <xf numFmtId="0" fontId="2" fillId="36" borderId="0" xfId="0" applyFont="1" applyFill="1" applyBorder="1" applyAlignment="1">
      <alignment horizontal="center" vertical="center"/>
    </xf>
    <xf numFmtId="175" fontId="3" fillId="40" borderId="0" xfId="0" applyNumberFormat="1" applyFont="1" applyFill="1" applyBorder="1" applyAlignment="1">
      <alignment vertical="center"/>
    </xf>
    <xf numFmtId="175" fontId="3" fillId="37" borderId="31" xfId="0" applyNumberFormat="1" applyFont="1" applyFill="1" applyBorder="1" applyAlignment="1">
      <alignment vertical="center"/>
    </xf>
    <xf numFmtId="0" fontId="0" fillId="33" borderId="0" xfId="0" applyFill="1" applyBorder="1" applyAlignment="1">
      <alignment vertical="center"/>
    </xf>
    <xf numFmtId="0" fontId="8" fillId="38" borderId="19" xfId="0" applyFont="1" applyFill="1" applyBorder="1" applyAlignment="1">
      <alignment horizontal="center" vertical="center"/>
    </xf>
    <xf numFmtId="175" fontId="3" fillId="38" borderId="19" xfId="0" applyNumberFormat="1" applyFont="1" applyFill="1" applyBorder="1" applyAlignment="1">
      <alignment vertical="center"/>
    </xf>
    <xf numFmtId="175" fontId="3" fillId="37" borderId="27" xfId="0" applyNumberFormat="1" applyFont="1" applyFill="1" applyBorder="1" applyAlignment="1">
      <alignment vertical="center"/>
    </xf>
    <xf numFmtId="0" fontId="8" fillId="40" borderId="0" xfId="0" applyFont="1" applyFill="1" applyBorder="1" applyAlignment="1">
      <alignment horizontal="center" vertical="center"/>
    </xf>
    <xf numFmtId="0" fontId="0" fillId="40" borderId="0" xfId="0" applyFill="1" applyAlignment="1">
      <alignment vertical="center"/>
    </xf>
    <xf numFmtId="0" fontId="2" fillId="38" borderId="10" xfId="0" applyFont="1" applyFill="1" applyBorder="1" applyAlignment="1">
      <alignment horizontal="center" vertical="center"/>
    </xf>
    <xf numFmtId="0" fontId="2" fillId="40" borderId="20" xfId="0" applyFont="1" applyFill="1" applyBorder="1" applyAlignment="1">
      <alignment horizontal="center" vertical="center"/>
    </xf>
    <xf numFmtId="0" fontId="2" fillId="40" borderId="10" xfId="0" applyFont="1" applyFill="1" applyBorder="1" applyAlignment="1">
      <alignment horizontal="center" vertical="center"/>
    </xf>
    <xf numFmtId="0" fontId="8" fillId="33" borderId="32" xfId="0" applyFont="1" applyFill="1" applyBorder="1" applyAlignment="1">
      <alignment horizontal="center" vertical="center"/>
    </xf>
    <xf numFmtId="175" fontId="3" fillId="33" borderId="33" xfId="0" applyNumberFormat="1" applyFont="1" applyFill="1" applyBorder="1" applyAlignment="1">
      <alignment vertical="center"/>
    </xf>
    <xf numFmtId="175" fontId="3" fillId="36" borderId="33" xfId="0" applyNumberFormat="1" applyFont="1" applyFill="1" applyBorder="1" applyAlignment="1">
      <alignment vertical="center"/>
    </xf>
    <xf numFmtId="175" fontId="3" fillId="40" borderId="33" xfId="0" applyNumberFormat="1" applyFont="1" applyFill="1" applyBorder="1" applyAlignment="1">
      <alignment vertical="center"/>
    </xf>
    <xf numFmtId="175" fontId="3" fillId="40" borderId="34" xfId="0" applyNumberFormat="1" applyFont="1" applyFill="1" applyBorder="1" applyAlignment="1">
      <alignment vertical="center"/>
    </xf>
    <xf numFmtId="0" fontId="2" fillId="38" borderId="20" xfId="0" applyFont="1" applyFill="1" applyBorder="1" applyAlignment="1">
      <alignment horizontal="center" vertical="center"/>
    </xf>
    <xf numFmtId="3" fontId="3" fillId="38" borderId="17" xfId="0" applyNumberFormat="1" applyFont="1" applyFill="1" applyBorder="1" applyAlignment="1">
      <alignment horizontal="right" vertical="center"/>
    </xf>
    <xf numFmtId="3" fontId="3" fillId="38" borderId="31" xfId="0" applyNumberFormat="1" applyFont="1" applyFill="1" applyBorder="1" applyAlignment="1">
      <alignment horizontal="right" vertical="center"/>
    </xf>
    <xf numFmtId="175" fontId="3" fillId="38" borderId="35" xfId="0" applyNumberFormat="1" applyFont="1" applyFill="1" applyBorder="1" applyAlignment="1">
      <alignment vertical="center"/>
    </xf>
    <xf numFmtId="3" fontId="3" fillId="37" borderId="31" xfId="0" applyNumberFormat="1" applyFont="1" applyFill="1" applyBorder="1" applyAlignment="1">
      <alignment vertical="center"/>
    </xf>
    <xf numFmtId="0" fontId="8" fillId="41" borderId="36" xfId="0" applyFont="1" applyFill="1" applyBorder="1" applyAlignment="1">
      <alignment horizontal="center" vertical="center"/>
    </xf>
    <xf numFmtId="3" fontId="3" fillId="41" borderId="36" xfId="0" applyNumberFormat="1" applyFont="1" applyFill="1" applyBorder="1" applyAlignment="1">
      <alignment vertical="center"/>
    </xf>
    <xf numFmtId="175" fontId="3" fillId="41" borderId="37" xfId="0" applyNumberFormat="1" applyFont="1" applyFill="1" applyBorder="1" applyAlignment="1">
      <alignment vertical="center"/>
    </xf>
    <xf numFmtId="3" fontId="3" fillId="41" borderId="37" xfId="0" applyNumberFormat="1" applyFont="1" applyFill="1" applyBorder="1" applyAlignment="1">
      <alignment vertical="center"/>
    </xf>
    <xf numFmtId="175" fontId="3" fillId="41" borderId="38" xfId="0" applyNumberFormat="1" applyFont="1" applyFill="1" applyBorder="1" applyAlignment="1">
      <alignment vertical="center"/>
    </xf>
    <xf numFmtId="0" fontId="2" fillId="38" borderId="39" xfId="0" applyFont="1" applyFill="1" applyBorder="1" applyAlignment="1">
      <alignment horizontal="center" vertical="center"/>
    </xf>
    <xf numFmtId="0" fontId="3" fillId="32" borderId="40" xfId="0" applyFont="1" applyFill="1" applyBorder="1" applyAlignment="1">
      <alignment horizontal="center" vertical="center" wrapText="1"/>
    </xf>
    <xf numFmtId="0" fontId="3" fillId="32" borderId="41" xfId="0" applyFont="1" applyFill="1" applyBorder="1" applyAlignment="1">
      <alignment horizontal="center" vertical="center" wrapText="1"/>
    </xf>
    <xf numFmtId="0" fontId="3" fillId="33" borderId="40" xfId="0" applyFont="1" applyFill="1" applyBorder="1" applyAlignment="1">
      <alignment horizontal="center" vertical="center" wrapText="1"/>
    </xf>
    <xf numFmtId="3" fontId="3" fillId="0" borderId="18" xfId="0" applyNumberFormat="1" applyFont="1" applyBorder="1" applyAlignment="1">
      <alignment horizontal="right" vertical="center"/>
    </xf>
    <xf numFmtId="3" fontId="3" fillId="38" borderId="23" xfId="0" applyNumberFormat="1" applyFont="1" applyFill="1" applyBorder="1" applyAlignment="1">
      <alignment horizontal="right" vertical="center"/>
    </xf>
    <xf numFmtId="3" fontId="3" fillId="38" borderId="18" xfId="0" applyNumberFormat="1" applyFont="1" applyFill="1" applyBorder="1" applyAlignment="1">
      <alignment horizontal="right" vertical="center"/>
    </xf>
    <xf numFmtId="3" fontId="3" fillId="38" borderId="25" xfId="0" applyNumberFormat="1" applyFont="1" applyFill="1" applyBorder="1" applyAlignment="1">
      <alignment horizontal="right" vertical="center"/>
    </xf>
    <xf numFmtId="3" fontId="3" fillId="0" borderId="21" xfId="0" applyNumberFormat="1" applyFont="1" applyBorder="1" applyAlignment="1">
      <alignment horizontal="right" vertical="center"/>
    </xf>
    <xf numFmtId="3" fontId="3" fillId="38" borderId="21" xfId="0" applyNumberFormat="1" applyFont="1" applyFill="1" applyBorder="1" applyAlignment="1">
      <alignment horizontal="right" vertical="center"/>
    </xf>
    <xf numFmtId="3" fontId="82" fillId="40" borderId="16" xfId="0" applyNumberFormat="1" applyFont="1" applyFill="1" applyBorder="1" applyAlignment="1" applyProtection="1">
      <alignment horizontal="right" vertical="center" wrapText="1"/>
      <protection/>
    </xf>
    <xf numFmtId="3" fontId="82" fillId="38" borderId="16" xfId="0" applyNumberFormat="1" applyFont="1" applyFill="1" applyBorder="1" applyAlignment="1" applyProtection="1">
      <alignment horizontal="right" vertical="center" wrapText="1"/>
      <protection/>
    </xf>
    <xf numFmtId="3" fontId="82" fillId="38" borderId="31" xfId="0" applyNumberFormat="1" applyFont="1" applyFill="1" applyBorder="1" applyAlignment="1" applyProtection="1">
      <alignment horizontal="right" vertical="center" wrapText="1"/>
      <protection/>
    </xf>
    <xf numFmtId="0" fontId="8" fillId="38" borderId="42" xfId="0" applyFont="1" applyFill="1" applyBorder="1" applyAlignment="1">
      <alignment horizontal="center" vertical="center"/>
    </xf>
    <xf numFmtId="3" fontId="3" fillId="38" borderId="42" xfId="0" applyNumberFormat="1" applyFont="1" applyFill="1" applyBorder="1" applyAlignment="1">
      <alignment horizontal="right" vertical="center"/>
    </xf>
    <xf numFmtId="3" fontId="3" fillId="37" borderId="25" xfId="0" applyNumberFormat="1" applyFont="1" applyFill="1" applyBorder="1" applyAlignment="1">
      <alignment vertical="center"/>
    </xf>
    <xf numFmtId="3" fontId="3" fillId="38" borderId="29" xfId="0" applyNumberFormat="1" applyFont="1" applyFill="1" applyBorder="1" applyAlignment="1">
      <alignment horizontal="right" vertical="center"/>
    </xf>
    <xf numFmtId="3" fontId="82" fillId="38" borderId="17" xfId="0" applyNumberFormat="1" applyFont="1" applyFill="1" applyBorder="1" applyAlignment="1" applyProtection="1">
      <alignment horizontal="right" vertical="center" wrapText="1"/>
      <protection/>
    </xf>
    <xf numFmtId="175" fontId="83" fillId="41" borderId="43" xfId="0" applyNumberFormat="1" applyFont="1" applyFill="1" applyBorder="1" applyAlignment="1" applyProtection="1">
      <alignment horizontal="right" vertical="center" wrapText="1"/>
      <protection/>
    </xf>
    <xf numFmtId="3" fontId="3" fillId="41" borderId="38" xfId="0" applyNumberFormat="1" applyFont="1" applyFill="1" applyBorder="1" applyAlignment="1">
      <alignment vertical="center"/>
    </xf>
    <xf numFmtId="0" fontId="8" fillId="40" borderId="10" xfId="0" applyFont="1" applyFill="1" applyBorder="1" applyAlignment="1">
      <alignment horizontal="center" vertical="center"/>
    </xf>
    <xf numFmtId="175" fontId="3" fillId="40" borderId="10" xfId="0" applyNumberFormat="1" applyFont="1" applyFill="1" applyBorder="1" applyAlignment="1">
      <alignment vertical="center"/>
    </xf>
    <xf numFmtId="175" fontId="3" fillId="39" borderId="18" xfId="0" applyNumberFormat="1" applyFont="1" applyFill="1" applyBorder="1" applyAlignment="1">
      <alignment vertical="center"/>
    </xf>
    <xf numFmtId="175" fontId="3" fillId="40" borderId="16" xfId="0" applyNumberFormat="1" applyFont="1" applyFill="1" applyBorder="1" applyAlignment="1">
      <alignment vertical="center"/>
    </xf>
    <xf numFmtId="175" fontId="3" fillId="39" borderId="16" xfId="0" applyNumberFormat="1" applyFont="1" applyFill="1" applyBorder="1" applyAlignment="1" applyProtection="1">
      <alignment vertical="center"/>
      <protection locked="0"/>
    </xf>
    <xf numFmtId="0" fontId="8" fillId="38" borderId="39" xfId="0" applyFont="1" applyFill="1" applyBorder="1" applyAlignment="1">
      <alignment horizontal="center" vertical="center"/>
    </xf>
    <xf numFmtId="4" fontId="3" fillId="38" borderId="44" xfId="0" applyNumberFormat="1" applyFont="1" applyFill="1" applyBorder="1" applyAlignment="1">
      <alignment vertical="center"/>
    </xf>
    <xf numFmtId="4" fontId="3" fillId="37" borderId="44" xfId="0" applyNumberFormat="1" applyFont="1" applyFill="1" applyBorder="1" applyAlignment="1">
      <alignment vertical="center"/>
    </xf>
    <xf numFmtId="4" fontId="3" fillId="38" borderId="39" xfId="0" applyNumberFormat="1" applyFont="1" applyFill="1" applyBorder="1" applyAlignment="1">
      <alignment vertical="center"/>
    </xf>
    <xf numFmtId="175" fontId="3" fillId="38" borderId="45" xfId="0" applyNumberFormat="1" applyFont="1" applyFill="1" applyBorder="1" applyAlignment="1">
      <alignment vertical="center"/>
    </xf>
    <xf numFmtId="175" fontId="3" fillId="37" borderId="45" xfId="0" applyNumberFormat="1" applyFont="1" applyFill="1" applyBorder="1" applyAlignment="1" applyProtection="1">
      <alignment vertical="center"/>
      <protection locked="0"/>
    </xf>
    <xf numFmtId="0" fontId="11" fillId="40" borderId="0" xfId="0" applyFont="1" applyFill="1" applyAlignment="1">
      <alignment vertical="center"/>
    </xf>
    <xf numFmtId="0" fontId="11" fillId="40" borderId="0" xfId="0" applyFont="1" applyFill="1" applyBorder="1" applyAlignment="1">
      <alignment vertical="center"/>
    </xf>
    <xf numFmtId="0" fontId="6" fillId="40" borderId="0" xfId="0" applyFont="1" applyFill="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2" fillId="39" borderId="40" xfId="0" applyFont="1" applyFill="1" applyBorder="1" applyAlignment="1">
      <alignment horizontal="center" vertical="center"/>
    </xf>
    <xf numFmtId="0" fontId="2" fillId="39" borderId="46" xfId="0" applyFont="1" applyFill="1" applyBorder="1" applyAlignment="1">
      <alignment horizontal="center" vertical="center"/>
    </xf>
    <xf numFmtId="0" fontId="10" fillId="39" borderId="41" xfId="0" applyFont="1" applyFill="1" applyBorder="1" applyAlignment="1">
      <alignment horizontal="center" vertical="center" wrapText="1"/>
    </xf>
    <xf numFmtId="0" fontId="8" fillId="33" borderId="11" xfId="0" applyFont="1" applyFill="1" applyBorder="1" applyAlignment="1">
      <alignment horizontal="center" vertical="center"/>
    </xf>
    <xf numFmtId="175" fontId="3" fillId="33" borderId="0" xfId="0" applyNumberFormat="1" applyFont="1" applyFill="1" applyBorder="1" applyAlignment="1">
      <alignment vertical="center"/>
    </xf>
    <xf numFmtId="175" fontId="3" fillId="40" borderId="12" xfId="0"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vertical="center"/>
    </xf>
    <xf numFmtId="0" fontId="2" fillId="0" borderId="0" xfId="0" applyFont="1" applyFill="1" applyBorder="1" applyAlignment="1">
      <alignment horizontal="left" vertical="center"/>
    </xf>
    <xf numFmtId="3" fontId="3" fillId="37" borderId="47" xfId="0" applyNumberFormat="1" applyFont="1" applyFill="1" applyBorder="1" applyAlignment="1">
      <alignment vertical="center"/>
    </xf>
    <xf numFmtId="3" fontId="3" fillId="39" borderId="48" xfId="0" applyNumberFormat="1" applyFont="1" applyFill="1" applyBorder="1" applyAlignment="1">
      <alignment vertical="center"/>
    </xf>
    <xf numFmtId="3" fontId="3" fillId="37" borderId="48" xfId="0" applyNumberFormat="1" applyFont="1" applyFill="1" applyBorder="1" applyAlignment="1">
      <alignment vertical="center"/>
    </xf>
    <xf numFmtId="3" fontId="3" fillId="37" borderId="49" xfId="0" applyNumberFormat="1" applyFont="1" applyFill="1" applyBorder="1" applyAlignment="1">
      <alignment vertical="center"/>
    </xf>
    <xf numFmtId="175" fontId="3" fillId="37" borderId="50" xfId="0" applyNumberFormat="1" applyFont="1" applyFill="1" applyBorder="1" applyAlignment="1">
      <alignment vertical="center"/>
    </xf>
    <xf numFmtId="175" fontId="3" fillId="39" borderId="26" xfId="0" applyNumberFormat="1" applyFont="1" applyFill="1" applyBorder="1" applyAlignment="1">
      <alignment vertical="center"/>
    </xf>
    <xf numFmtId="175" fontId="3" fillId="37" borderId="35" xfId="0" applyNumberFormat="1" applyFont="1" applyFill="1" applyBorder="1" applyAlignment="1">
      <alignment vertical="center"/>
    </xf>
    <xf numFmtId="175" fontId="3" fillId="37" borderId="30" xfId="0" applyNumberFormat="1" applyFont="1" applyFill="1" applyBorder="1" applyAlignment="1">
      <alignment vertical="center"/>
    </xf>
    <xf numFmtId="4" fontId="3" fillId="37" borderId="14" xfId="0" applyNumberFormat="1" applyFont="1" applyFill="1" applyBorder="1" applyAlignment="1">
      <alignment vertical="center"/>
    </xf>
    <xf numFmtId="175" fontId="3" fillId="37" borderId="51" xfId="0" applyNumberFormat="1" applyFont="1" applyFill="1" applyBorder="1" applyAlignment="1">
      <alignment vertical="center"/>
    </xf>
    <xf numFmtId="175" fontId="3" fillId="39" borderId="52" xfId="0" applyNumberFormat="1" applyFont="1" applyFill="1" applyBorder="1" applyAlignment="1">
      <alignment vertical="center"/>
    </xf>
    <xf numFmtId="175" fontId="3" fillId="37" borderId="52" xfId="0" applyNumberFormat="1" applyFont="1" applyFill="1" applyBorder="1" applyAlignment="1">
      <alignment vertical="center"/>
    </xf>
    <xf numFmtId="175" fontId="3" fillId="40" borderId="18" xfId="0" applyNumberFormat="1" applyFont="1" applyFill="1" applyBorder="1" applyAlignment="1">
      <alignment horizontal="right" vertical="center"/>
    </xf>
    <xf numFmtId="175" fontId="3" fillId="37" borderId="53" xfId="0" applyNumberFormat="1" applyFont="1" applyFill="1" applyBorder="1" applyAlignment="1">
      <alignment vertical="center"/>
    </xf>
    <xf numFmtId="175" fontId="3" fillId="37" borderId="54" xfId="0" applyNumberFormat="1" applyFont="1" applyFill="1" applyBorder="1" applyAlignment="1">
      <alignment vertical="center"/>
    </xf>
    <xf numFmtId="175" fontId="3" fillId="40" borderId="17" xfId="0" applyNumberFormat="1" applyFont="1" applyFill="1" applyBorder="1" applyAlignment="1">
      <alignment vertical="center"/>
    </xf>
    <xf numFmtId="175" fontId="3" fillId="39" borderId="17" xfId="0" applyNumberFormat="1" applyFont="1" applyFill="1" applyBorder="1" applyAlignment="1">
      <alignment vertical="center"/>
    </xf>
    <xf numFmtId="175" fontId="3" fillId="37" borderId="45" xfId="0" applyNumberFormat="1" applyFont="1" applyFill="1" applyBorder="1" applyAlignment="1">
      <alignment vertical="center"/>
    </xf>
    <xf numFmtId="175" fontId="3" fillId="37" borderId="55" xfId="0" applyNumberFormat="1" applyFont="1" applyFill="1" applyBorder="1" applyAlignment="1">
      <alignment vertical="center"/>
    </xf>
    <xf numFmtId="3" fontId="3" fillId="40" borderId="16" xfId="0" applyNumberFormat="1" applyFont="1" applyFill="1" applyBorder="1" applyAlignment="1">
      <alignment horizontal="right" vertical="center"/>
    </xf>
    <xf numFmtId="0" fontId="6" fillId="40" borderId="0" xfId="0" applyFont="1" applyFill="1" applyBorder="1" applyAlignment="1">
      <alignment vertical="center"/>
    </xf>
    <xf numFmtId="0" fontId="2" fillId="42" borderId="46" xfId="0" applyFont="1" applyFill="1" applyBorder="1" applyAlignment="1">
      <alignment horizontal="center" vertical="center" wrapText="1"/>
    </xf>
    <xf numFmtId="0" fontId="2" fillId="42" borderId="56" xfId="0" applyFont="1" applyFill="1" applyBorder="1" applyAlignment="1">
      <alignment horizontal="center" vertical="center" wrapText="1"/>
    </xf>
    <xf numFmtId="0" fontId="2" fillId="42" borderId="40"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wrapText="1"/>
    </xf>
    <xf numFmtId="0" fontId="2" fillId="32" borderId="40" xfId="0" applyFont="1" applyFill="1" applyBorder="1" applyAlignment="1">
      <alignment horizontal="center" vertical="center" wrapText="1"/>
    </xf>
    <xf numFmtId="3" fontId="2" fillId="38" borderId="40" xfId="0" applyNumberFormat="1" applyFont="1" applyFill="1" applyBorder="1" applyAlignment="1">
      <alignment horizontal="right" vertical="center"/>
    </xf>
    <xf numFmtId="3" fontId="2" fillId="38" borderId="46" xfId="0" applyNumberFormat="1" applyFont="1" applyFill="1" applyBorder="1" applyAlignment="1">
      <alignment horizontal="right" vertical="center"/>
    </xf>
    <xf numFmtId="175" fontId="10" fillId="37" borderId="41" xfId="0" applyNumberFormat="1" applyFont="1" applyFill="1" applyBorder="1" applyAlignment="1">
      <alignment horizontal="center" vertical="center"/>
    </xf>
    <xf numFmtId="2" fontId="3" fillId="38" borderId="44" xfId="0" applyNumberFormat="1" applyFont="1" applyFill="1" applyBorder="1" applyAlignment="1">
      <alignment vertical="center"/>
    </xf>
    <xf numFmtId="2" fontId="3" fillId="37" borderId="44" xfId="0" applyNumberFormat="1" applyFont="1" applyFill="1" applyBorder="1" applyAlignment="1">
      <alignment vertical="center"/>
    </xf>
    <xf numFmtId="0" fontId="13" fillId="40" borderId="0" xfId="0" applyFont="1" applyFill="1" applyBorder="1" applyAlignment="1">
      <alignment horizontal="center" vertical="center" wrapText="1"/>
    </xf>
    <xf numFmtId="0" fontId="13" fillId="40" borderId="0" xfId="0" applyFont="1" applyFill="1" applyBorder="1" applyAlignment="1">
      <alignment horizontal="center" vertical="center"/>
    </xf>
    <xf numFmtId="0" fontId="0" fillId="40" borderId="0" xfId="0" applyFont="1" applyFill="1" applyAlignment="1">
      <alignment horizontal="center" vertical="center"/>
    </xf>
    <xf numFmtId="0" fontId="2" fillId="37" borderId="57" xfId="0" applyFont="1" applyFill="1" applyBorder="1" applyAlignment="1">
      <alignment horizontal="center" vertical="center"/>
    </xf>
    <xf numFmtId="0" fontId="15" fillId="40" borderId="0" xfId="0" applyFont="1" applyFill="1" applyBorder="1" applyAlignment="1">
      <alignment horizontal="left" wrapText="1"/>
    </xf>
    <xf numFmtId="0" fontId="12" fillId="40" borderId="0" xfId="0" applyFont="1" applyFill="1" applyBorder="1" applyAlignment="1">
      <alignment horizontal="center"/>
    </xf>
    <xf numFmtId="0" fontId="6" fillId="43" borderId="0" xfId="0" applyFont="1" applyFill="1" applyBorder="1" applyAlignment="1">
      <alignment horizontal="left" vertical="center" wrapText="1"/>
    </xf>
    <xf numFmtId="0" fontId="6" fillId="43" borderId="0" xfId="0" applyFont="1" applyFill="1" applyBorder="1" applyAlignment="1">
      <alignment horizontal="left" vertical="center"/>
    </xf>
    <xf numFmtId="0" fontId="6" fillId="7"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44" borderId="0" xfId="0" applyFont="1" applyFill="1" applyBorder="1" applyAlignment="1">
      <alignment vertical="center" wrapText="1"/>
    </xf>
    <xf numFmtId="0" fontId="13" fillId="31" borderId="36" xfId="0" applyFont="1" applyFill="1" applyBorder="1" applyAlignment="1">
      <alignment horizontal="center" vertical="center"/>
    </xf>
    <xf numFmtId="0" fontId="14" fillId="31" borderId="37" xfId="0" applyFont="1" applyFill="1" applyBorder="1" applyAlignment="1">
      <alignment horizontal="center" vertical="center"/>
    </xf>
    <xf numFmtId="0" fontId="14" fillId="31" borderId="38" xfId="0" applyFont="1" applyFill="1" applyBorder="1" applyAlignment="1">
      <alignment horizontal="center" vertical="center"/>
    </xf>
    <xf numFmtId="0" fontId="6" fillId="44" borderId="0" xfId="0" applyFont="1" applyFill="1" applyBorder="1" applyAlignment="1">
      <alignment horizontal="left" vertical="center" wrapText="1"/>
    </xf>
    <xf numFmtId="0" fontId="6" fillId="13" borderId="0" xfId="0" applyFont="1" applyFill="1" applyBorder="1" applyAlignment="1">
      <alignment horizontal="left" vertical="center" wrapText="1"/>
    </xf>
    <xf numFmtId="0" fontId="6" fillId="13" borderId="0" xfId="0" applyFont="1" applyFill="1" applyBorder="1" applyAlignment="1">
      <alignment horizontal="left" vertical="center"/>
    </xf>
    <xf numFmtId="0" fontId="0" fillId="0" borderId="0" xfId="0" applyAlignment="1">
      <alignment vertical="center"/>
    </xf>
    <xf numFmtId="0" fontId="2" fillId="0" borderId="16" xfId="0" applyFont="1" applyBorder="1" applyAlignment="1">
      <alignment horizontal="left" vertical="center"/>
    </xf>
    <xf numFmtId="0" fontId="2" fillId="0" borderId="52" xfId="0" applyFont="1" applyBorder="1" applyAlignment="1">
      <alignment horizontal="left" vertical="center"/>
    </xf>
    <xf numFmtId="0" fontId="2" fillId="38" borderId="16" xfId="0" applyFont="1" applyFill="1" applyBorder="1" applyAlignment="1">
      <alignment horizontal="left" vertical="center"/>
    </xf>
    <xf numFmtId="0" fontId="2" fillId="38" borderId="52" xfId="0" applyFont="1" applyFill="1" applyBorder="1" applyAlignment="1">
      <alignment horizontal="left" vertical="center"/>
    </xf>
    <xf numFmtId="0" fontId="2" fillId="35" borderId="28" xfId="0" applyFont="1" applyFill="1" applyBorder="1" applyAlignment="1">
      <alignment horizontal="left" vertical="center"/>
    </xf>
    <xf numFmtId="0" fontId="2" fillId="35" borderId="54" xfId="0" applyFont="1" applyFill="1" applyBorder="1" applyAlignment="1">
      <alignment horizontal="left" vertical="center"/>
    </xf>
    <xf numFmtId="0" fontId="2" fillId="36" borderId="0" xfId="0" applyFont="1" applyFill="1" applyBorder="1" applyAlignment="1">
      <alignment vertical="center"/>
    </xf>
    <xf numFmtId="0" fontId="2" fillId="38" borderId="58" xfId="0" applyFont="1" applyFill="1" applyBorder="1" applyAlignment="1">
      <alignment horizontal="left" vertical="center"/>
    </xf>
    <xf numFmtId="0" fontId="2" fillId="38" borderId="59" xfId="0" applyFont="1" applyFill="1" applyBorder="1" applyAlignment="1">
      <alignment horizontal="left" vertical="center"/>
    </xf>
    <xf numFmtId="0" fontId="2" fillId="40" borderId="16" xfId="0" applyFont="1" applyFill="1" applyBorder="1" applyAlignment="1">
      <alignment horizontal="left" vertical="center"/>
    </xf>
    <xf numFmtId="0" fontId="2" fillId="40" borderId="52" xfId="0" applyFont="1" applyFill="1" applyBorder="1" applyAlignment="1">
      <alignment horizontal="left" vertical="center"/>
    </xf>
    <xf numFmtId="0" fontId="2" fillId="44" borderId="36" xfId="0" applyFont="1" applyFill="1" applyBorder="1" applyAlignment="1">
      <alignment horizontal="left" vertical="center"/>
    </xf>
    <xf numFmtId="0" fontId="2" fillId="44" borderId="37" xfId="0" applyFont="1" applyFill="1" applyBorder="1" applyAlignment="1">
      <alignment horizontal="left" vertical="center"/>
    </xf>
    <xf numFmtId="0" fontId="2" fillId="44" borderId="38"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26" xfId="0" applyFont="1" applyFill="1" applyBorder="1" applyAlignment="1">
      <alignment horizontal="left" vertical="center"/>
    </xf>
    <xf numFmtId="0" fontId="2" fillId="0" borderId="48" xfId="0" applyFont="1" applyFill="1" applyBorder="1" applyAlignment="1">
      <alignment horizontal="left" vertical="center"/>
    </xf>
    <xf numFmtId="0" fontId="2" fillId="38" borderId="60" xfId="0" applyFont="1" applyFill="1" applyBorder="1" applyAlignment="1">
      <alignment horizontal="left" vertical="center"/>
    </xf>
    <xf numFmtId="0" fontId="2" fillId="38" borderId="61" xfId="0" applyFont="1" applyFill="1" applyBorder="1" applyAlignment="1">
      <alignment horizontal="left" vertical="center"/>
    </xf>
    <xf numFmtId="0" fontId="2" fillId="38" borderId="62" xfId="0" applyFont="1" applyFill="1" applyBorder="1" applyAlignment="1">
      <alignment horizontal="left" vertical="center"/>
    </xf>
    <xf numFmtId="0" fontId="2" fillId="40" borderId="63" xfId="0" applyFont="1" applyFill="1" applyBorder="1" applyAlignment="1">
      <alignment horizontal="left" vertical="center" wrapText="1"/>
    </xf>
    <xf numFmtId="0" fontId="2" fillId="40" borderId="26" xfId="0" applyFont="1" applyFill="1" applyBorder="1" applyAlignment="1">
      <alignment horizontal="left" vertical="center" wrapText="1"/>
    </xf>
    <xf numFmtId="0" fontId="2" fillId="40" borderId="18" xfId="0" applyFont="1" applyFill="1" applyBorder="1" applyAlignment="1">
      <alignment horizontal="left" vertical="center" wrapText="1"/>
    </xf>
    <xf numFmtId="0" fontId="2" fillId="40" borderId="63" xfId="0" applyFont="1" applyFill="1" applyBorder="1" applyAlignment="1">
      <alignment horizontal="left" vertical="center"/>
    </xf>
    <xf numFmtId="0" fontId="2" fillId="40" borderId="26" xfId="0" applyFont="1" applyFill="1" applyBorder="1" applyAlignment="1">
      <alignment horizontal="left" vertical="center"/>
    </xf>
    <xf numFmtId="0" fontId="2" fillId="40" borderId="18" xfId="0" applyFont="1" applyFill="1" applyBorder="1" applyAlignment="1">
      <alignment horizontal="left" vertical="center"/>
    </xf>
    <xf numFmtId="0" fontId="2" fillId="38" borderId="26" xfId="0" applyFont="1" applyFill="1" applyBorder="1" applyAlignment="1">
      <alignment horizontal="left" vertical="center"/>
    </xf>
    <xf numFmtId="0" fontId="2" fillId="38" borderId="48" xfId="0" applyFont="1" applyFill="1" applyBorder="1" applyAlignment="1">
      <alignment horizontal="left" vertical="center"/>
    </xf>
    <xf numFmtId="0" fontId="2" fillId="38" borderId="64" xfId="0" applyFont="1" applyFill="1" applyBorder="1" applyAlignment="1">
      <alignment horizontal="left" vertical="center"/>
    </xf>
    <xf numFmtId="0" fontId="2" fillId="38" borderId="63" xfId="0" applyFont="1" applyFill="1" applyBorder="1" applyAlignment="1">
      <alignment horizontal="left" vertical="center"/>
    </xf>
    <xf numFmtId="0" fontId="2" fillId="38" borderId="18" xfId="0" applyFont="1" applyFill="1" applyBorder="1" applyAlignment="1">
      <alignment horizontal="left" vertical="center"/>
    </xf>
    <xf numFmtId="175" fontId="13" fillId="31" borderId="36" xfId="0" applyNumberFormat="1" applyFont="1" applyFill="1" applyBorder="1" applyAlignment="1">
      <alignment horizontal="center" vertical="center"/>
    </xf>
    <xf numFmtId="175" fontId="13" fillId="31" borderId="37" xfId="0" applyNumberFormat="1" applyFont="1" applyFill="1" applyBorder="1" applyAlignment="1">
      <alignment horizontal="center" vertical="center"/>
    </xf>
    <xf numFmtId="175" fontId="13" fillId="31" borderId="38" xfId="0" applyNumberFormat="1" applyFont="1" applyFill="1" applyBorder="1" applyAlignment="1">
      <alignment horizontal="center" vertical="center"/>
    </xf>
    <xf numFmtId="0" fontId="2" fillId="35" borderId="63"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5" borderId="18" xfId="0" applyFont="1" applyFill="1" applyBorder="1" applyAlignment="1">
      <alignment horizontal="left" vertical="center" wrapText="1"/>
    </xf>
    <xf numFmtId="0" fontId="2" fillId="35" borderId="65" xfId="0" applyFont="1" applyFill="1" applyBorder="1" applyAlignment="1">
      <alignment horizontal="left" vertical="center" wrapText="1"/>
    </xf>
    <xf numFmtId="0" fontId="2" fillId="35" borderId="50" xfId="0" applyFont="1" applyFill="1" applyBorder="1" applyAlignment="1">
      <alignment horizontal="left" vertical="center" wrapText="1"/>
    </xf>
    <xf numFmtId="0" fontId="2" fillId="35" borderId="27" xfId="0" applyFont="1" applyFill="1" applyBorder="1" applyAlignment="1">
      <alignment horizontal="left" vertical="center" wrapText="1"/>
    </xf>
    <xf numFmtId="0" fontId="2" fillId="44" borderId="36" xfId="0" applyFont="1" applyFill="1" applyBorder="1" applyAlignment="1">
      <alignment horizontal="left" vertical="center" wrapText="1"/>
    </xf>
    <xf numFmtId="0" fontId="2" fillId="35" borderId="66" xfId="0" applyFont="1" applyFill="1" applyBorder="1" applyAlignment="1">
      <alignment horizontal="left" vertical="center" wrapText="1"/>
    </xf>
    <xf numFmtId="0" fontId="2" fillId="35" borderId="48" xfId="0" applyFont="1" applyFill="1" applyBorder="1" applyAlignment="1">
      <alignment horizontal="left" vertical="center" wrapText="1"/>
    </xf>
    <xf numFmtId="0" fontId="2" fillId="40" borderId="48" xfId="0" applyFont="1" applyFill="1" applyBorder="1" applyAlignment="1">
      <alignment horizontal="left" vertical="center"/>
    </xf>
    <xf numFmtId="0" fontId="2" fillId="40" borderId="48" xfId="0" applyFont="1" applyFill="1" applyBorder="1" applyAlignment="1">
      <alignment horizontal="left" vertical="center" wrapText="1"/>
    </xf>
    <xf numFmtId="0" fontId="13" fillId="31" borderId="36" xfId="0" applyFont="1" applyFill="1" applyBorder="1" applyAlignment="1">
      <alignment horizontal="center" vertical="center" wrapText="1"/>
    </xf>
    <xf numFmtId="0" fontId="13" fillId="31" borderId="37" xfId="0" applyFont="1" applyFill="1" applyBorder="1" applyAlignment="1">
      <alignment horizontal="center" vertical="center" wrapText="1"/>
    </xf>
    <xf numFmtId="0" fontId="13" fillId="31" borderId="38" xfId="0" applyFont="1" applyFill="1" applyBorder="1" applyAlignment="1">
      <alignment horizontal="center" vertical="center" wrapText="1"/>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32" borderId="46" xfId="0" applyFont="1" applyFill="1" applyBorder="1" applyAlignment="1">
      <alignment horizontal="center" vertical="center"/>
    </xf>
    <xf numFmtId="0" fontId="2" fillId="32" borderId="40" xfId="0" applyFont="1" applyFill="1" applyBorder="1" applyAlignment="1">
      <alignment horizontal="center" vertical="center"/>
    </xf>
    <xf numFmtId="0" fontId="2" fillId="32" borderId="4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32" borderId="56" xfId="0" applyFont="1" applyFill="1" applyBorder="1" applyAlignment="1">
      <alignment horizontal="center" vertical="center"/>
    </xf>
    <xf numFmtId="0" fontId="8" fillId="0" borderId="32"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13" fillId="31" borderId="37" xfId="0" applyFont="1" applyFill="1" applyBorder="1" applyAlignment="1">
      <alignment horizontal="center" vertical="center"/>
    </xf>
    <xf numFmtId="0" fontId="13" fillId="31" borderId="38" xfId="0" applyFont="1" applyFill="1" applyBorder="1" applyAlignment="1">
      <alignment horizontal="center" vertical="center"/>
    </xf>
    <xf numFmtId="0" fontId="0" fillId="45" borderId="36" xfId="0" applyFont="1" applyFill="1" applyBorder="1" applyAlignment="1">
      <alignment horizontal="center" vertical="center"/>
    </xf>
    <xf numFmtId="0" fontId="0" fillId="45" borderId="37" xfId="0" applyFont="1" applyFill="1" applyBorder="1" applyAlignment="1">
      <alignment horizontal="center" vertical="center"/>
    </xf>
    <xf numFmtId="0" fontId="0" fillId="45" borderId="38" xfId="0" applyFont="1" applyFill="1" applyBorder="1" applyAlignment="1">
      <alignment horizontal="center" vertical="center"/>
    </xf>
    <xf numFmtId="0" fontId="2" fillId="32" borderId="70" xfId="0" applyFont="1" applyFill="1" applyBorder="1" applyAlignment="1">
      <alignment horizontal="center" vertical="center"/>
    </xf>
    <xf numFmtId="0" fontId="2" fillId="32" borderId="71" xfId="0" applyFont="1" applyFill="1" applyBorder="1" applyAlignment="1">
      <alignment horizontal="center" vertical="center"/>
    </xf>
    <xf numFmtId="0" fontId="2" fillId="46" borderId="46" xfId="0" applyFont="1" applyFill="1" applyBorder="1" applyAlignment="1">
      <alignment horizontal="center" vertical="center" wrapText="1"/>
    </xf>
    <xf numFmtId="0" fontId="2" fillId="46" borderId="40" xfId="0" applyFont="1" applyFill="1" applyBorder="1" applyAlignment="1">
      <alignment horizontal="center" vertical="center"/>
    </xf>
    <xf numFmtId="0" fontId="2" fillId="46" borderId="41" xfId="0" applyFont="1" applyFill="1" applyBorder="1" applyAlignment="1">
      <alignment horizontal="center" vertical="center"/>
    </xf>
    <xf numFmtId="0" fontId="2" fillId="46" borderId="40" xfId="0" applyFont="1" applyFill="1" applyBorder="1" applyAlignment="1">
      <alignment horizontal="center" vertical="center" wrapText="1"/>
    </xf>
    <xf numFmtId="0" fontId="2" fillId="46" borderId="41" xfId="0" applyFont="1" applyFill="1" applyBorder="1" applyAlignment="1">
      <alignment horizontal="center" vertical="center" wrapText="1"/>
    </xf>
  </cellXfs>
  <cellStyles count="9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2" xfId="21"/>
    <cellStyle name="20 % – Zvýraznění2 2" xfId="22"/>
    <cellStyle name="20 % – Zvýraznění3 2" xfId="23"/>
    <cellStyle name="20 % – Zvýraznění4 2" xfId="24"/>
    <cellStyle name="20 % – Zvýraznění5 2" xfId="25"/>
    <cellStyle name="20 % – Zvýraznění6 2"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2" xfId="33"/>
    <cellStyle name="40 % – Zvýraznění2 2" xfId="34"/>
    <cellStyle name="40 % – Zvýraznění3 2" xfId="35"/>
    <cellStyle name="40 % – Zvýraznění4 2" xfId="36"/>
    <cellStyle name="40 % – Zvýraznění5 2" xfId="37"/>
    <cellStyle name="40 % – Zvýraznění6 2"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2" xfId="45"/>
    <cellStyle name="60 % – Zvýraznění2 2" xfId="46"/>
    <cellStyle name="60 % – Zvýraznění3 2" xfId="47"/>
    <cellStyle name="60 % – Zvýraznění4 2" xfId="48"/>
    <cellStyle name="60 % – Zvýraznění5 2" xfId="49"/>
    <cellStyle name="60 % – Zvýraznění6 2" xfId="50"/>
    <cellStyle name="Celkem" xfId="51"/>
    <cellStyle name="Celkem 2" xfId="52"/>
    <cellStyle name="Comma" xfId="53"/>
    <cellStyle name="Comma [0]" xfId="54"/>
    <cellStyle name="Hyperlink" xfId="55"/>
    <cellStyle name="Chybně 2" xfId="56"/>
    <cellStyle name="Kontrolní buňka" xfId="57"/>
    <cellStyle name="Kontrolní buňka 2" xfId="58"/>
    <cellStyle name="Currency" xfId="59"/>
    <cellStyle name="Currency [0]" xfId="60"/>
    <cellStyle name="Nadpis 1" xfId="61"/>
    <cellStyle name="Nadpis 1 2" xfId="62"/>
    <cellStyle name="Nadpis 2" xfId="63"/>
    <cellStyle name="Nadpis 2 2" xfId="64"/>
    <cellStyle name="Nadpis 3" xfId="65"/>
    <cellStyle name="Nadpis 3 2" xfId="66"/>
    <cellStyle name="Nadpis 4" xfId="67"/>
    <cellStyle name="Nadpis 4 2" xfId="68"/>
    <cellStyle name="Název" xfId="69"/>
    <cellStyle name="Neutrální" xfId="70"/>
    <cellStyle name="Neutrální 2" xfId="71"/>
    <cellStyle name="normální 2" xfId="72"/>
    <cellStyle name="Followed Hyperlink" xfId="73"/>
    <cellStyle name="Poznámka" xfId="74"/>
    <cellStyle name="Poznámka 2" xfId="75"/>
    <cellStyle name="Percent" xfId="76"/>
    <cellStyle name="Propojená buňka" xfId="77"/>
    <cellStyle name="Propojená buňka 2" xfId="78"/>
    <cellStyle name="Správně" xfId="79"/>
    <cellStyle name="Správně 2" xfId="80"/>
    <cellStyle name="Špatně" xfId="81"/>
    <cellStyle name="Text upozornění" xfId="82"/>
    <cellStyle name="Text upozornění 2" xfId="83"/>
    <cellStyle name="Vstup" xfId="84"/>
    <cellStyle name="Vstup 2" xfId="85"/>
    <cellStyle name="Výpočet" xfId="86"/>
    <cellStyle name="Výpočet 2" xfId="87"/>
    <cellStyle name="Výstup" xfId="88"/>
    <cellStyle name="Výstup 2" xfId="89"/>
    <cellStyle name="Vysvětlující text" xfId="90"/>
    <cellStyle name="Vysvětlující text 2" xfId="91"/>
    <cellStyle name="Zvýraznění 1" xfId="92"/>
    <cellStyle name="Zvýraznění 1 2" xfId="93"/>
    <cellStyle name="Zvýraznění 2" xfId="94"/>
    <cellStyle name="Zvýraznění 2 2" xfId="95"/>
    <cellStyle name="Zvýraznění 3" xfId="96"/>
    <cellStyle name="Zvýraznění 3 2" xfId="97"/>
    <cellStyle name="Zvýraznění 4" xfId="98"/>
    <cellStyle name="Zvýraznění 4 2" xfId="99"/>
    <cellStyle name="Zvýraznění 5" xfId="100"/>
    <cellStyle name="Zvýraznění 5 2" xfId="101"/>
    <cellStyle name="Zvýraznění 6" xfId="102"/>
    <cellStyle name="Zvýraznění 6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10</xdr:row>
      <xdr:rowOff>0</xdr:rowOff>
    </xdr:from>
    <xdr:to>
      <xdr:col>9</xdr:col>
      <xdr:colOff>9525</xdr:colOff>
      <xdr:row>10</xdr:row>
      <xdr:rowOff>9525</xdr:rowOff>
    </xdr:to>
    <xdr:pic>
      <xdr:nvPicPr>
        <xdr:cNvPr id="1" name="Picture 5" descr="ecblank"/>
        <xdr:cNvPicPr preferRelativeResize="1">
          <a:picLocks noChangeAspect="1"/>
        </xdr:cNvPicPr>
      </xdr:nvPicPr>
      <xdr:blipFill>
        <a:blip r:embed="rId1"/>
        <a:stretch>
          <a:fillRect/>
        </a:stretch>
      </xdr:blipFill>
      <xdr:spPr>
        <a:xfrm>
          <a:off x="10839450" y="10410825"/>
          <a:ext cx="952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 name="Picture 6" descr="ecblank"/>
        <xdr:cNvPicPr preferRelativeResize="1">
          <a:picLocks noChangeAspect="1"/>
        </xdr:cNvPicPr>
      </xdr:nvPicPr>
      <xdr:blipFill>
        <a:blip r:embed="rId1"/>
        <a:stretch>
          <a:fillRect/>
        </a:stretch>
      </xdr:blipFill>
      <xdr:spPr>
        <a:xfrm>
          <a:off x="9744075" y="10410825"/>
          <a:ext cx="9525" cy="9525"/>
        </a:xfrm>
        <a:prstGeom prst="rect">
          <a:avLst/>
        </a:prstGeom>
        <a:noFill/>
        <a:ln w="9525" cmpd="sng">
          <a:noFill/>
        </a:ln>
      </xdr:spPr>
    </xdr:pic>
    <xdr:clientData/>
  </xdr:twoCellAnchor>
  <xdr:twoCellAnchor editAs="oneCell">
    <xdr:from>
      <xdr:col>8</xdr:col>
      <xdr:colOff>0</xdr:colOff>
      <xdr:row>10</xdr:row>
      <xdr:rowOff>0</xdr:rowOff>
    </xdr:from>
    <xdr:to>
      <xdr:col>8</xdr:col>
      <xdr:colOff>9525</xdr:colOff>
      <xdr:row>10</xdr:row>
      <xdr:rowOff>9525</xdr:rowOff>
    </xdr:to>
    <xdr:pic>
      <xdr:nvPicPr>
        <xdr:cNvPr id="3" name="Picture 7" descr="ecblank"/>
        <xdr:cNvPicPr preferRelativeResize="1">
          <a:picLocks noChangeAspect="1"/>
        </xdr:cNvPicPr>
      </xdr:nvPicPr>
      <xdr:blipFill>
        <a:blip r:embed="rId1"/>
        <a:stretch>
          <a:fillRect/>
        </a:stretch>
      </xdr:blipFill>
      <xdr:spPr>
        <a:xfrm>
          <a:off x="9744075" y="1041082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1:G19"/>
  <sheetViews>
    <sheetView zoomScalePageLayoutView="0" workbookViewId="0" topLeftCell="A10">
      <selection activeCell="A4" sqref="A4:G4"/>
    </sheetView>
  </sheetViews>
  <sheetFormatPr defaultColWidth="9.140625" defaultRowHeight="12.75"/>
  <cols>
    <col min="1" max="1" width="35.00390625" style="134" customWidth="1"/>
    <col min="2" max="2" width="19.421875" style="134" customWidth="1"/>
    <col min="3" max="3" width="19.140625" style="134" customWidth="1"/>
    <col min="4" max="4" width="14.57421875" style="134" customWidth="1"/>
    <col min="5" max="5" width="16.00390625" style="134" customWidth="1"/>
    <col min="6" max="6" width="17.7109375" style="134" customWidth="1"/>
    <col min="7" max="7" width="15.140625" style="134" customWidth="1"/>
    <col min="8" max="8" width="9.140625" style="134" customWidth="1"/>
    <col min="9" max="9" width="16.421875" style="134" customWidth="1"/>
    <col min="10" max="10" width="15.8515625" style="134" customWidth="1"/>
    <col min="11" max="16384" width="9.140625" style="134" customWidth="1"/>
  </cols>
  <sheetData>
    <row r="1" spans="1:7" ht="48.75" customHeight="1" thickBot="1">
      <c r="A1" s="191" t="s">
        <v>54</v>
      </c>
      <c r="B1" s="192"/>
      <c r="C1" s="192"/>
      <c r="D1" s="192"/>
      <c r="E1" s="192"/>
      <c r="F1" s="192"/>
      <c r="G1" s="193"/>
    </row>
    <row r="2" ht="11.25" customHeight="1"/>
    <row r="3" spans="1:7" s="135" customFormat="1" ht="45" customHeight="1">
      <c r="A3" s="186" t="s">
        <v>67</v>
      </c>
      <c r="B3" s="186"/>
      <c r="C3" s="186"/>
      <c r="D3" s="186"/>
      <c r="E3" s="186"/>
      <c r="F3" s="186"/>
      <c r="G3" s="186"/>
    </row>
    <row r="4" spans="1:7" s="135" customFormat="1" ht="288.75" customHeight="1">
      <c r="A4" s="190" t="s">
        <v>73</v>
      </c>
      <c r="B4" s="190"/>
      <c r="C4" s="190"/>
      <c r="D4" s="190"/>
      <c r="E4" s="190"/>
      <c r="F4" s="190"/>
      <c r="G4" s="190"/>
    </row>
    <row r="5" spans="1:7" s="135" customFormat="1" ht="45" customHeight="1">
      <c r="A5" s="186" t="s">
        <v>66</v>
      </c>
      <c r="B5" s="186"/>
      <c r="C5" s="186"/>
      <c r="D5" s="186"/>
      <c r="E5" s="186"/>
      <c r="F5" s="186"/>
      <c r="G5" s="186"/>
    </row>
    <row r="6" spans="1:7" s="135" customFormat="1" ht="58.5" customHeight="1">
      <c r="A6" s="194" t="s">
        <v>51</v>
      </c>
      <c r="B6" s="194"/>
      <c r="C6" s="194"/>
      <c r="D6" s="194"/>
      <c r="E6" s="194"/>
      <c r="F6" s="194"/>
      <c r="G6" s="194"/>
    </row>
    <row r="7" spans="1:7" s="135" customFormat="1" ht="90.75" customHeight="1">
      <c r="A7" s="186" t="s">
        <v>74</v>
      </c>
      <c r="B7" s="187"/>
      <c r="C7" s="187"/>
      <c r="D7" s="187"/>
      <c r="E7" s="187"/>
      <c r="F7" s="187"/>
      <c r="G7" s="187"/>
    </row>
    <row r="8" spans="1:7" s="135" customFormat="1" ht="43.5" customHeight="1">
      <c r="A8" s="184" t="s">
        <v>45</v>
      </c>
      <c r="B8" s="136"/>
      <c r="C8" s="136"/>
      <c r="D8" s="136"/>
      <c r="E8" s="136"/>
      <c r="F8" s="136"/>
      <c r="G8" s="136"/>
    </row>
    <row r="9" spans="1:7" s="135" customFormat="1" ht="123" customHeight="1">
      <c r="A9" s="188" t="s">
        <v>49</v>
      </c>
      <c r="B9" s="189"/>
      <c r="C9" s="189"/>
      <c r="D9" s="189"/>
      <c r="E9" s="189"/>
      <c r="F9" s="189"/>
      <c r="G9" s="189"/>
    </row>
    <row r="10" spans="1:7" s="168" customFormat="1" ht="65.25" customHeight="1">
      <c r="A10" s="195" t="s">
        <v>57</v>
      </c>
      <c r="B10" s="195"/>
      <c r="C10" s="195"/>
      <c r="D10" s="195"/>
      <c r="E10" s="195"/>
      <c r="F10" s="195"/>
      <c r="G10" s="195"/>
    </row>
    <row r="11" spans="1:7" s="168" customFormat="1" ht="65.25" customHeight="1">
      <c r="A11" s="188" t="s">
        <v>48</v>
      </c>
      <c r="B11" s="188"/>
      <c r="C11" s="188"/>
      <c r="D11" s="188"/>
      <c r="E11" s="188"/>
      <c r="F11" s="188"/>
      <c r="G11" s="188"/>
    </row>
    <row r="12" spans="1:7" s="168" customFormat="1" ht="159" customHeight="1">
      <c r="A12" s="195" t="s">
        <v>58</v>
      </c>
      <c r="B12" s="196"/>
      <c r="C12" s="196"/>
      <c r="D12" s="196"/>
      <c r="E12" s="196"/>
      <c r="F12" s="196"/>
      <c r="G12" s="196"/>
    </row>
    <row r="14" s="168" customFormat="1" ht="13.5"/>
    <row r="15" s="168" customFormat="1" ht="13.5"/>
    <row r="16" s="168" customFormat="1" ht="13.5"/>
    <row r="17" s="168" customFormat="1" ht="13.5"/>
    <row r="18" s="168" customFormat="1" ht="10.5" customHeight="1"/>
    <row r="19" spans="1:7" s="135" customFormat="1" ht="36.75" customHeight="1">
      <c r="A19" s="185"/>
      <c r="B19" s="185"/>
      <c r="C19" s="185"/>
      <c r="D19" s="185"/>
      <c r="E19" s="185"/>
      <c r="F19" s="185"/>
      <c r="G19" s="185"/>
    </row>
    <row r="20" s="135" customFormat="1" ht="19.5" customHeight="1"/>
    <row r="21" s="135" customFormat="1" ht="15"/>
    <row r="22" s="135" customFormat="1" ht="15"/>
    <row r="23" s="135" customFormat="1" ht="15"/>
    <row r="24" s="135" customFormat="1" ht="15"/>
    <row r="25" s="135" customFormat="1" ht="15"/>
    <row r="26" s="135" customFormat="1" ht="15"/>
    <row r="27" s="135" customFormat="1" ht="15"/>
    <row r="28" s="135" customFormat="1" ht="15"/>
    <row r="29" s="135" customFormat="1" ht="15"/>
    <row r="30" s="135" customFormat="1" ht="15"/>
    <row r="31" s="135" customFormat="1" ht="15"/>
    <row r="32" s="135" customFormat="1" ht="15"/>
    <row r="33" s="135" customFormat="1" ht="15"/>
    <row r="34" s="135" customFormat="1" ht="15"/>
    <row r="35" s="135" customFormat="1" ht="15"/>
    <row r="36" s="135" customFormat="1" ht="15"/>
    <row r="37" s="135" customFormat="1" ht="15"/>
    <row r="38" s="135" customFormat="1" ht="15"/>
    <row r="39" s="135" customFormat="1" ht="15"/>
    <row r="40" s="135" customFormat="1" ht="15"/>
    <row r="41" s="135" customFormat="1" ht="15"/>
    <row r="42" s="135" customFormat="1" ht="15"/>
    <row r="43" s="135" customFormat="1" ht="15"/>
    <row r="44" s="135" customFormat="1" ht="15"/>
    <row r="45" s="135" customFormat="1" ht="15"/>
    <row r="46" s="135" customFormat="1" ht="15"/>
    <row r="47" s="135" customFormat="1" ht="15"/>
    <row r="48" s="135" customFormat="1" ht="15"/>
  </sheetData>
  <sheetProtection password="CDD2" sheet="1"/>
  <mergeCells count="11">
    <mergeCell ref="A12:G12"/>
    <mergeCell ref="A19:G19"/>
    <mergeCell ref="A7:G7"/>
    <mergeCell ref="A5:G5"/>
    <mergeCell ref="A9:G9"/>
    <mergeCell ref="A4:G4"/>
    <mergeCell ref="A1:G1"/>
    <mergeCell ref="A6:G6"/>
    <mergeCell ref="A3:G3"/>
    <mergeCell ref="A11:G11"/>
    <mergeCell ref="A10:G10"/>
  </mergeCells>
  <printOptions/>
  <pageMargins left="0.66" right="0.5" top="0.5" bottom="0.38" header="0.45" footer="0.48"/>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X34"/>
  <sheetViews>
    <sheetView zoomScalePageLayoutView="0" workbookViewId="0" topLeftCell="A1">
      <selection activeCell="C27" sqref="C27:U27"/>
    </sheetView>
  </sheetViews>
  <sheetFormatPr defaultColWidth="9.140625" defaultRowHeight="12.75"/>
  <cols>
    <col min="1" max="1" width="4.28125" style="3" customWidth="1"/>
    <col min="2" max="9" width="7.7109375" style="3" customWidth="1"/>
    <col min="10" max="10" width="4.7109375" style="3" customWidth="1"/>
    <col min="11" max="11" width="7.7109375" style="3" customWidth="1"/>
    <col min="12" max="12" width="4.7109375" style="3" customWidth="1"/>
    <col min="13" max="13" width="7.7109375" style="3" customWidth="1"/>
    <col min="14" max="14" width="4.7109375" style="3" customWidth="1"/>
    <col min="15" max="15" width="7.7109375" style="3" customWidth="1"/>
    <col min="16" max="16" width="4.7109375" style="3" customWidth="1"/>
    <col min="17" max="17" width="7.7109375" style="3" customWidth="1"/>
    <col min="18" max="18" width="4.7109375" style="3" customWidth="1"/>
    <col min="19" max="19" width="7.7109375" style="3" customWidth="1"/>
    <col min="20" max="20" width="4.7109375" style="3" customWidth="1"/>
    <col min="21" max="21" width="7.7109375" style="3" customWidth="1"/>
    <col min="22" max="22" width="4.7109375" style="3" customWidth="1"/>
    <col min="23" max="23" width="4.421875" style="3" customWidth="1"/>
    <col min="24" max="16384" width="9.140625" style="3" customWidth="1"/>
  </cols>
  <sheetData>
    <row r="1" spans="1:22" s="84" customFormat="1" ht="15" customHeight="1" thickBot="1">
      <c r="A1" s="83"/>
      <c r="B1" s="77"/>
      <c r="C1" s="77"/>
      <c r="D1" s="77"/>
      <c r="E1" s="77"/>
      <c r="F1" s="77"/>
      <c r="G1" s="77"/>
      <c r="H1" s="77"/>
      <c r="I1" s="77"/>
      <c r="J1" s="77"/>
      <c r="K1" s="77"/>
      <c r="L1" s="77"/>
      <c r="M1" s="77"/>
      <c r="N1" s="77"/>
      <c r="O1" s="77"/>
      <c r="P1" s="77"/>
      <c r="Q1" s="77"/>
      <c r="R1" s="77"/>
      <c r="S1" s="77"/>
      <c r="T1" s="77"/>
      <c r="U1" s="77"/>
      <c r="V1" s="77"/>
    </row>
    <row r="2" spans="1:24" s="24" customFormat="1" ht="12" customHeight="1" thickBot="1">
      <c r="A2" s="88"/>
      <c r="B2" s="89"/>
      <c r="C2" s="89"/>
      <c r="D2" s="90"/>
      <c r="E2" s="91"/>
      <c r="F2" s="91"/>
      <c r="G2" s="91"/>
      <c r="H2" s="91"/>
      <c r="I2" s="89"/>
      <c r="J2" s="89"/>
      <c r="K2" s="89"/>
      <c r="L2" s="89"/>
      <c r="M2" s="89"/>
      <c r="N2" s="89"/>
      <c r="O2" s="91"/>
      <c r="P2" s="91"/>
      <c r="Q2" s="91"/>
      <c r="R2" s="91"/>
      <c r="S2" s="91"/>
      <c r="T2" s="91"/>
      <c r="U2" s="91"/>
      <c r="V2" s="92"/>
      <c r="W2" s="79"/>
      <c r="X2" s="79"/>
    </row>
    <row r="3" spans="1:24" s="24" customFormat="1" ht="30" customHeight="1" thickBot="1">
      <c r="A3" s="142"/>
      <c r="B3" s="230" t="s">
        <v>55</v>
      </c>
      <c r="C3" s="231"/>
      <c r="D3" s="231"/>
      <c r="E3" s="231"/>
      <c r="F3" s="231"/>
      <c r="G3" s="231"/>
      <c r="H3" s="231"/>
      <c r="I3" s="231"/>
      <c r="J3" s="231"/>
      <c r="K3" s="231"/>
      <c r="L3" s="231"/>
      <c r="M3" s="231"/>
      <c r="N3" s="231"/>
      <c r="O3" s="231"/>
      <c r="P3" s="231"/>
      <c r="Q3" s="231"/>
      <c r="R3" s="231"/>
      <c r="S3" s="231"/>
      <c r="T3" s="231"/>
      <c r="U3" s="232"/>
      <c r="V3" s="144"/>
      <c r="W3" s="79"/>
      <c r="X3" s="79"/>
    </row>
    <row r="4" spans="1:24" s="24" customFormat="1" ht="9" customHeight="1" thickBot="1">
      <c r="A4" s="142"/>
      <c r="B4" s="143"/>
      <c r="C4" s="143"/>
      <c r="D4" s="77"/>
      <c r="E4" s="77"/>
      <c r="F4" s="77"/>
      <c r="G4" s="77"/>
      <c r="H4" s="77"/>
      <c r="I4" s="143"/>
      <c r="J4" s="143"/>
      <c r="K4" s="143"/>
      <c r="L4" s="143"/>
      <c r="M4" s="143"/>
      <c r="N4" s="143"/>
      <c r="O4" s="77"/>
      <c r="P4" s="77"/>
      <c r="Q4" s="77"/>
      <c r="R4" s="77"/>
      <c r="S4" s="77"/>
      <c r="T4" s="77"/>
      <c r="U4" s="77"/>
      <c r="V4" s="144"/>
      <c r="W4" s="79"/>
      <c r="X4" s="79"/>
    </row>
    <row r="5" spans="1:22" ht="42.75" customHeight="1" thickBot="1">
      <c r="A5" s="6"/>
      <c r="B5" s="209" t="s">
        <v>53</v>
      </c>
      <c r="C5" s="210"/>
      <c r="D5" s="210"/>
      <c r="E5" s="210"/>
      <c r="F5" s="211"/>
      <c r="G5" s="7"/>
      <c r="H5" s="7"/>
      <c r="I5" s="7"/>
      <c r="J5" s="7"/>
      <c r="K5" s="7"/>
      <c r="L5" s="239" t="s">
        <v>59</v>
      </c>
      <c r="M5" s="210"/>
      <c r="N5" s="210"/>
      <c r="O5" s="210"/>
      <c r="P5" s="210"/>
      <c r="Q5" s="210"/>
      <c r="R5" s="210"/>
      <c r="S5" s="210"/>
      <c r="T5" s="210"/>
      <c r="U5" s="211"/>
      <c r="V5" s="8"/>
    </row>
    <row r="6" spans="1:22" ht="21" customHeight="1">
      <c r="A6" s="6"/>
      <c r="B6" s="19" t="s">
        <v>7</v>
      </c>
      <c r="C6" s="236" t="s">
        <v>44</v>
      </c>
      <c r="D6" s="237"/>
      <c r="E6" s="237"/>
      <c r="F6" s="237"/>
      <c r="G6" s="237"/>
      <c r="H6" s="237"/>
      <c r="I6" s="237"/>
      <c r="J6" s="237"/>
      <c r="K6" s="238"/>
      <c r="L6" s="237" t="s">
        <v>60</v>
      </c>
      <c r="M6" s="237"/>
      <c r="N6" s="237"/>
      <c r="O6" s="237"/>
      <c r="P6" s="237"/>
      <c r="Q6" s="237"/>
      <c r="R6" s="237"/>
      <c r="S6" s="237"/>
      <c r="T6" s="237"/>
      <c r="U6" s="240"/>
      <c r="V6" s="8"/>
    </row>
    <row r="7" spans="1:22" ht="21" customHeight="1">
      <c r="A7" s="6"/>
      <c r="B7" s="20" t="s">
        <v>8</v>
      </c>
      <c r="C7" s="222" t="s">
        <v>20</v>
      </c>
      <c r="D7" s="223"/>
      <c r="E7" s="223"/>
      <c r="F7" s="223"/>
      <c r="G7" s="223"/>
      <c r="H7" s="223"/>
      <c r="I7" s="223"/>
      <c r="J7" s="223"/>
      <c r="K7" s="224"/>
      <c r="L7" s="223" t="s">
        <v>61</v>
      </c>
      <c r="M7" s="223"/>
      <c r="N7" s="223"/>
      <c r="O7" s="223"/>
      <c r="P7" s="223"/>
      <c r="Q7" s="223"/>
      <c r="R7" s="223"/>
      <c r="S7" s="223"/>
      <c r="T7" s="223"/>
      <c r="U7" s="242"/>
      <c r="V7" s="8"/>
    </row>
    <row r="8" spans="1:22" ht="21" customHeight="1">
      <c r="A8" s="6"/>
      <c r="B8" s="21" t="s">
        <v>9</v>
      </c>
      <c r="C8" s="228" t="s">
        <v>43</v>
      </c>
      <c r="D8" s="225"/>
      <c r="E8" s="225"/>
      <c r="F8" s="225"/>
      <c r="G8" s="225"/>
      <c r="H8" s="225"/>
      <c r="I8" s="225"/>
      <c r="J8" s="225"/>
      <c r="K8" s="229"/>
      <c r="L8" s="225" t="s">
        <v>62</v>
      </c>
      <c r="M8" s="225"/>
      <c r="N8" s="225"/>
      <c r="O8" s="225"/>
      <c r="P8" s="225"/>
      <c r="Q8" s="225"/>
      <c r="R8" s="225"/>
      <c r="S8" s="225"/>
      <c r="T8" s="225"/>
      <c r="U8" s="226"/>
      <c r="V8" s="8"/>
    </row>
    <row r="9" spans="1:22" ht="21" customHeight="1">
      <c r="A9" s="6"/>
      <c r="B9" s="22" t="s">
        <v>10</v>
      </c>
      <c r="C9" s="222" t="s">
        <v>21</v>
      </c>
      <c r="D9" s="223"/>
      <c r="E9" s="223"/>
      <c r="F9" s="223"/>
      <c r="G9" s="223"/>
      <c r="H9" s="223"/>
      <c r="I9" s="223"/>
      <c r="J9" s="223"/>
      <c r="K9" s="224"/>
      <c r="L9" s="214" t="s">
        <v>63</v>
      </c>
      <c r="M9" s="214"/>
      <c r="N9" s="214"/>
      <c r="O9" s="214"/>
      <c r="P9" s="214"/>
      <c r="Q9" s="214"/>
      <c r="R9" s="214"/>
      <c r="S9" s="214"/>
      <c r="T9" s="214"/>
      <c r="U9" s="215"/>
      <c r="V9" s="8"/>
    </row>
    <row r="10" spans="1:22" ht="21" customHeight="1">
      <c r="A10" s="6"/>
      <c r="B10" s="23" t="s">
        <v>11</v>
      </c>
      <c r="C10" s="233" t="s">
        <v>19</v>
      </c>
      <c r="D10" s="234"/>
      <c r="E10" s="234"/>
      <c r="F10" s="234"/>
      <c r="G10" s="234"/>
      <c r="H10" s="234"/>
      <c r="I10" s="234"/>
      <c r="J10" s="234"/>
      <c r="K10" s="235"/>
      <c r="L10" s="234" t="s">
        <v>64</v>
      </c>
      <c r="M10" s="234"/>
      <c r="N10" s="234"/>
      <c r="O10" s="234"/>
      <c r="P10" s="234"/>
      <c r="Q10" s="234"/>
      <c r="R10" s="234"/>
      <c r="S10" s="234"/>
      <c r="T10" s="234"/>
      <c r="U10" s="241"/>
      <c r="V10" s="8"/>
    </row>
    <row r="11" spans="1:22" ht="21" customHeight="1">
      <c r="A11" s="6"/>
      <c r="B11" s="20" t="s">
        <v>12</v>
      </c>
      <c r="C11" s="222" t="s">
        <v>22</v>
      </c>
      <c r="D11" s="223"/>
      <c r="E11" s="223"/>
      <c r="F11" s="223"/>
      <c r="G11" s="223"/>
      <c r="H11" s="223"/>
      <c r="I11" s="223"/>
      <c r="J11" s="223"/>
      <c r="K11" s="224"/>
      <c r="L11" s="214" t="s">
        <v>65</v>
      </c>
      <c r="M11" s="214"/>
      <c r="N11" s="214"/>
      <c r="O11" s="214"/>
      <c r="P11" s="214"/>
      <c r="Q11" s="214"/>
      <c r="R11" s="214"/>
      <c r="S11" s="214"/>
      <c r="T11" s="214"/>
      <c r="U11" s="215"/>
      <c r="V11" s="8"/>
    </row>
    <row r="12" spans="1:22" ht="21" customHeight="1">
      <c r="A12" s="6"/>
      <c r="B12" s="85" t="s">
        <v>13</v>
      </c>
      <c r="C12" s="228" t="s">
        <v>24</v>
      </c>
      <c r="D12" s="225"/>
      <c r="E12" s="225"/>
      <c r="F12" s="225"/>
      <c r="G12" s="225"/>
      <c r="H12" s="225"/>
      <c r="I12" s="225"/>
      <c r="J12" s="225"/>
      <c r="K12" s="229"/>
      <c r="L12" s="225" t="s">
        <v>68</v>
      </c>
      <c r="M12" s="225"/>
      <c r="N12" s="225"/>
      <c r="O12" s="225"/>
      <c r="P12" s="225"/>
      <c r="Q12" s="225"/>
      <c r="R12" s="225"/>
      <c r="S12" s="225"/>
      <c r="T12" s="225"/>
      <c r="U12" s="226"/>
      <c r="V12" s="8"/>
    </row>
    <row r="13" spans="1:22" ht="21" customHeight="1">
      <c r="A13" s="6"/>
      <c r="B13" s="86" t="s">
        <v>14</v>
      </c>
      <c r="C13" s="222" t="s">
        <v>27</v>
      </c>
      <c r="D13" s="223"/>
      <c r="E13" s="223"/>
      <c r="F13" s="223"/>
      <c r="G13" s="223"/>
      <c r="H13" s="223"/>
      <c r="I13" s="223"/>
      <c r="J13" s="223"/>
      <c r="K13" s="224"/>
      <c r="L13" s="214" t="s">
        <v>69</v>
      </c>
      <c r="M13" s="214"/>
      <c r="N13" s="214"/>
      <c r="O13" s="214"/>
      <c r="P13" s="214"/>
      <c r="Q13" s="214"/>
      <c r="R13" s="214"/>
      <c r="S13" s="214"/>
      <c r="T13" s="214"/>
      <c r="U13" s="215"/>
      <c r="V13" s="8"/>
    </row>
    <row r="14" spans="1:22" ht="21" customHeight="1">
      <c r="A14" s="6"/>
      <c r="B14" s="93" t="s">
        <v>15</v>
      </c>
      <c r="C14" s="228" t="s">
        <v>25</v>
      </c>
      <c r="D14" s="225"/>
      <c r="E14" s="225"/>
      <c r="F14" s="225"/>
      <c r="G14" s="225"/>
      <c r="H14" s="225"/>
      <c r="I14" s="225"/>
      <c r="J14" s="225"/>
      <c r="K14" s="229"/>
      <c r="L14" s="225" t="s">
        <v>70</v>
      </c>
      <c r="M14" s="225"/>
      <c r="N14" s="225"/>
      <c r="O14" s="225"/>
      <c r="P14" s="225"/>
      <c r="Q14" s="225"/>
      <c r="R14" s="225"/>
      <c r="S14" s="225"/>
      <c r="T14" s="225"/>
      <c r="U14" s="226"/>
      <c r="V14" s="8"/>
    </row>
    <row r="15" spans="1:22" ht="21" customHeight="1">
      <c r="A15" s="6"/>
      <c r="B15" s="86" t="s">
        <v>16</v>
      </c>
      <c r="C15" s="219" t="s">
        <v>26</v>
      </c>
      <c r="D15" s="220"/>
      <c r="E15" s="220"/>
      <c r="F15" s="220"/>
      <c r="G15" s="220"/>
      <c r="H15" s="220"/>
      <c r="I15" s="220"/>
      <c r="J15" s="220"/>
      <c r="K15" s="221"/>
      <c r="L15" s="220" t="s">
        <v>72</v>
      </c>
      <c r="M15" s="220"/>
      <c r="N15" s="220"/>
      <c r="O15" s="220"/>
      <c r="P15" s="220"/>
      <c r="Q15" s="220"/>
      <c r="R15" s="220"/>
      <c r="S15" s="220"/>
      <c r="T15" s="220"/>
      <c r="U15" s="243"/>
      <c r="V15" s="8"/>
    </row>
    <row r="16" spans="1:22" ht="21" customHeight="1" thickBot="1">
      <c r="A16" s="6"/>
      <c r="B16" s="103" t="s">
        <v>17</v>
      </c>
      <c r="C16" s="216" t="s">
        <v>23</v>
      </c>
      <c r="D16" s="217"/>
      <c r="E16" s="217"/>
      <c r="F16" s="217"/>
      <c r="G16" s="217"/>
      <c r="H16" s="217"/>
      <c r="I16" s="217"/>
      <c r="J16" s="217"/>
      <c r="K16" s="218"/>
      <c r="L16" s="217" t="s">
        <v>71</v>
      </c>
      <c r="M16" s="217"/>
      <c r="N16" s="217"/>
      <c r="O16" s="217"/>
      <c r="P16" s="217"/>
      <c r="Q16" s="217"/>
      <c r="R16" s="217"/>
      <c r="S16" s="217"/>
      <c r="T16" s="217"/>
      <c r="U16" s="227"/>
      <c r="V16" s="8"/>
    </row>
    <row r="17" spans="1:22" s="1" customFormat="1" ht="9" customHeight="1" thickBot="1">
      <c r="A17" s="6"/>
      <c r="B17" s="76"/>
      <c r="C17" s="204"/>
      <c r="D17" s="204"/>
      <c r="E17" s="204"/>
      <c r="F17" s="204"/>
      <c r="G17" s="204"/>
      <c r="H17" s="204"/>
      <c r="I17" s="204"/>
      <c r="J17" s="204"/>
      <c r="K17" s="204"/>
      <c r="L17" s="204"/>
      <c r="M17" s="204"/>
      <c r="N17" s="204"/>
      <c r="O17" s="204"/>
      <c r="P17" s="204"/>
      <c r="Q17" s="204"/>
      <c r="R17" s="204"/>
      <c r="S17" s="204"/>
      <c r="T17" s="2"/>
      <c r="U17" s="2"/>
      <c r="V17" s="8"/>
    </row>
    <row r="18" spans="1:22" ht="21" customHeight="1" thickBot="1">
      <c r="A18" s="6"/>
      <c r="B18" s="209" t="s">
        <v>52</v>
      </c>
      <c r="C18" s="210"/>
      <c r="D18" s="210"/>
      <c r="E18" s="210"/>
      <c r="F18" s="211"/>
      <c r="G18" s="7"/>
      <c r="H18" s="7"/>
      <c r="I18" s="7"/>
      <c r="J18" s="7"/>
      <c r="K18" s="7"/>
      <c r="L18" s="7"/>
      <c r="M18" s="7"/>
      <c r="N18" s="7"/>
      <c r="O18" s="2"/>
      <c r="P18" s="2"/>
      <c r="Q18" s="2"/>
      <c r="R18" s="2"/>
      <c r="S18" s="2"/>
      <c r="T18" s="2"/>
      <c r="U18" s="2"/>
      <c r="V18" s="8"/>
    </row>
    <row r="19" spans="1:22" ht="21" customHeight="1">
      <c r="A19" s="6"/>
      <c r="B19" s="19" t="s">
        <v>7</v>
      </c>
      <c r="C19" s="202" t="s">
        <v>28</v>
      </c>
      <c r="D19" s="202"/>
      <c r="E19" s="202"/>
      <c r="F19" s="202"/>
      <c r="G19" s="202"/>
      <c r="H19" s="202"/>
      <c r="I19" s="202"/>
      <c r="J19" s="202"/>
      <c r="K19" s="202"/>
      <c r="L19" s="202"/>
      <c r="M19" s="202"/>
      <c r="N19" s="202"/>
      <c r="O19" s="202"/>
      <c r="P19" s="202"/>
      <c r="Q19" s="202"/>
      <c r="R19" s="202"/>
      <c r="S19" s="202"/>
      <c r="T19" s="202"/>
      <c r="U19" s="203"/>
      <c r="V19" s="8"/>
    </row>
    <row r="20" spans="1:22" ht="21" customHeight="1">
      <c r="A20" s="6"/>
      <c r="B20" s="5" t="s">
        <v>8</v>
      </c>
      <c r="C20" s="198" t="s">
        <v>46</v>
      </c>
      <c r="D20" s="198"/>
      <c r="E20" s="198"/>
      <c r="F20" s="198"/>
      <c r="G20" s="198"/>
      <c r="H20" s="198"/>
      <c r="I20" s="198"/>
      <c r="J20" s="198"/>
      <c r="K20" s="198"/>
      <c r="L20" s="198"/>
      <c r="M20" s="198"/>
      <c r="N20" s="198"/>
      <c r="O20" s="198"/>
      <c r="P20" s="198"/>
      <c r="Q20" s="198"/>
      <c r="R20" s="198"/>
      <c r="S20" s="198"/>
      <c r="T20" s="198"/>
      <c r="U20" s="199"/>
      <c r="V20" s="8"/>
    </row>
    <row r="21" spans="1:22" ht="21" customHeight="1">
      <c r="A21" s="6"/>
      <c r="B21" s="23" t="s">
        <v>9</v>
      </c>
      <c r="C21" s="200" t="s">
        <v>29</v>
      </c>
      <c r="D21" s="200"/>
      <c r="E21" s="200"/>
      <c r="F21" s="200"/>
      <c r="G21" s="200"/>
      <c r="H21" s="200"/>
      <c r="I21" s="200"/>
      <c r="J21" s="200"/>
      <c r="K21" s="200"/>
      <c r="L21" s="200"/>
      <c r="M21" s="200"/>
      <c r="N21" s="200"/>
      <c r="O21" s="200"/>
      <c r="P21" s="200"/>
      <c r="Q21" s="200"/>
      <c r="R21" s="200"/>
      <c r="S21" s="200"/>
      <c r="T21" s="200"/>
      <c r="U21" s="201"/>
      <c r="V21" s="8"/>
    </row>
    <row r="22" spans="1:22" ht="21" customHeight="1">
      <c r="A22" s="6"/>
      <c r="B22" s="5" t="s">
        <v>10</v>
      </c>
      <c r="C22" s="198" t="s">
        <v>30</v>
      </c>
      <c r="D22" s="198"/>
      <c r="E22" s="198"/>
      <c r="F22" s="198"/>
      <c r="G22" s="198"/>
      <c r="H22" s="198"/>
      <c r="I22" s="198"/>
      <c r="J22" s="198"/>
      <c r="K22" s="198"/>
      <c r="L22" s="198"/>
      <c r="M22" s="198"/>
      <c r="N22" s="198"/>
      <c r="O22" s="198"/>
      <c r="P22" s="198"/>
      <c r="Q22" s="198"/>
      <c r="R22" s="198"/>
      <c r="S22" s="198"/>
      <c r="T22" s="198"/>
      <c r="U22" s="199"/>
      <c r="V22" s="8"/>
    </row>
    <row r="23" spans="1:22" ht="21" customHeight="1">
      <c r="A23" s="6"/>
      <c r="B23" s="93" t="s">
        <v>11</v>
      </c>
      <c r="C23" s="200" t="s">
        <v>34</v>
      </c>
      <c r="D23" s="200"/>
      <c r="E23" s="200"/>
      <c r="F23" s="200"/>
      <c r="G23" s="200"/>
      <c r="H23" s="200"/>
      <c r="I23" s="200"/>
      <c r="J23" s="200"/>
      <c r="K23" s="200"/>
      <c r="L23" s="200"/>
      <c r="M23" s="200"/>
      <c r="N23" s="200"/>
      <c r="O23" s="200"/>
      <c r="P23" s="200"/>
      <c r="Q23" s="200"/>
      <c r="R23" s="200"/>
      <c r="S23" s="200"/>
      <c r="T23" s="200"/>
      <c r="U23" s="201"/>
      <c r="V23" s="8"/>
    </row>
    <row r="24" spans="1:22" ht="21" customHeight="1">
      <c r="A24" s="6"/>
      <c r="B24" s="87" t="s">
        <v>12</v>
      </c>
      <c r="C24" s="207" t="s">
        <v>31</v>
      </c>
      <c r="D24" s="207"/>
      <c r="E24" s="207"/>
      <c r="F24" s="207"/>
      <c r="G24" s="207"/>
      <c r="H24" s="207"/>
      <c r="I24" s="207"/>
      <c r="J24" s="207"/>
      <c r="K24" s="207"/>
      <c r="L24" s="207"/>
      <c r="M24" s="207"/>
      <c r="N24" s="207"/>
      <c r="O24" s="207"/>
      <c r="P24" s="207"/>
      <c r="Q24" s="207"/>
      <c r="R24" s="207"/>
      <c r="S24" s="207"/>
      <c r="T24" s="207"/>
      <c r="U24" s="208"/>
      <c r="V24" s="8"/>
    </row>
    <row r="25" spans="1:22" ht="21" customHeight="1">
      <c r="A25" s="6"/>
      <c r="B25" s="93" t="s">
        <v>13</v>
      </c>
      <c r="C25" s="200" t="s">
        <v>35</v>
      </c>
      <c r="D25" s="200"/>
      <c r="E25" s="200"/>
      <c r="F25" s="200"/>
      <c r="G25" s="200"/>
      <c r="H25" s="200"/>
      <c r="I25" s="200"/>
      <c r="J25" s="200"/>
      <c r="K25" s="200"/>
      <c r="L25" s="200"/>
      <c r="M25" s="200"/>
      <c r="N25" s="200"/>
      <c r="O25" s="200"/>
      <c r="P25" s="200"/>
      <c r="Q25" s="200"/>
      <c r="R25" s="200"/>
      <c r="S25" s="200"/>
      <c r="T25" s="200"/>
      <c r="U25" s="201"/>
      <c r="V25" s="8"/>
    </row>
    <row r="26" spans="1:22" ht="21" customHeight="1">
      <c r="A26" s="6"/>
      <c r="B26" s="87" t="s">
        <v>14</v>
      </c>
      <c r="C26" s="207" t="s">
        <v>37</v>
      </c>
      <c r="D26" s="207"/>
      <c r="E26" s="207"/>
      <c r="F26" s="207"/>
      <c r="G26" s="207"/>
      <c r="H26" s="207"/>
      <c r="I26" s="207"/>
      <c r="J26" s="207"/>
      <c r="K26" s="207"/>
      <c r="L26" s="207"/>
      <c r="M26" s="207"/>
      <c r="N26" s="207"/>
      <c r="O26" s="207"/>
      <c r="P26" s="207"/>
      <c r="Q26" s="207"/>
      <c r="R26" s="207"/>
      <c r="S26" s="207"/>
      <c r="T26" s="207"/>
      <c r="U26" s="208"/>
      <c r="V26" s="8"/>
    </row>
    <row r="27" spans="1:22" ht="21" customHeight="1" thickBot="1">
      <c r="A27" s="6"/>
      <c r="B27" s="103" t="s">
        <v>15</v>
      </c>
      <c r="C27" s="205" t="s">
        <v>36</v>
      </c>
      <c r="D27" s="205"/>
      <c r="E27" s="205"/>
      <c r="F27" s="205"/>
      <c r="G27" s="205"/>
      <c r="H27" s="205"/>
      <c r="I27" s="205"/>
      <c r="J27" s="205"/>
      <c r="K27" s="205"/>
      <c r="L27" s="205"/>
      <c r="M27" s="205"/>
      <c r="N27" s="205"/>
      <c r="O27" s="205"/>
      <c r="P27" s="205"/>
      <c r="Q27" s="205"/>
      <c r="R27" s="205"/>
      <c r="S27" s="205"/>
      <c r="T27" s="205"/>
      <c r="U27" s="206"/>
      <c r="V27" s="8"/>
    </row>
    <row r="28" spans="1:22" s="146" customFormat="1" ht="8.25" customHeight="1">
      <c r="A28" s="6"/>
      <c r="B28" s="145"/>
      <c r="C28" s="147"/>
      <c r="D28" s="147"/>
      <c r="E28" s="147"/>
      <c r="F28" s="147"/>
      <c r="G28" s="147"/>
      <c r="H28" s="147"/>
      <c r="I28" s="147"/>
      <c r="J28" s="147"/>
      <c r="K28" s="147"/>
      <c r="L28" s="147"/>
      <c r="M28" s="147"/>
      <c r="N28" s="147"/>
      <c r="O28" s="147"/>
      <c r="P28" s="147"/>
      <c r="Q28" s="147"/>
      <c r="R28" s="147"/>
      <c r="S28" s="147"/>
      <c r="T28" s="147"/>
      <c r="U28" s="147"/>
      <c r="V28" s="8"/>
    </row>
    <row r="29" spans="1:22" s="146" customFormat="1" ht="12" customHeight="1">
      <c r="A29" s="6"/>
      <c r="B29" s="212"/>
      <c r="C29" s="213"/>
      <c r="D29" s="213"/>
      <c r="E29" s="213"/>
      <c r="F29" s="213"/>
      <c r="G29" s="213"/>
      <c r="H29" s="213"/>
      <c r="I29" s="213"/>
      <c r="J29" s="213"/>
      <c r="K29" s="213"/>
      <c r="L29" s="213"/>
      <c r="M29" s="213"/>
      <c r="N29" s="213"/>
      <c r="O29" s="213"/>
      <c r="P29" s="213"/>
      <c r="Q29" s="213"/>
      <c r="R29" s="213"/>
      <c r="S29" s="213"/>
      <c r="T29" s="213"/>
      <c r="U29" s="213"/>
      <c r="V29" s="8"/>
    </row>
    <row r="30" spans="1:22" ht="12" customHeight="1" thickBot="1">
      <c r="A30" s="9"/>
      <c r="B30" s="10"/>
      <c r="C30" s="10"/>
      <c r="D30" s="10"/>
      <c r="E30" s="10"/>
      <c r="F30" s="10"/>
      <c r="G30" s="10"/>
      <c r="H30" s="10"/>
      <c r="I30" s="10"/>
      <c r="J30" s="10"/>
      <c r="K30" s="10"/>
      <c r="L30" s="10"/>
      <c r="M30" s="10"/>
      <c r="N30" s="10"/>
      <c r="O30" s="10"/>
      <c r="P30" s="10"/>
      <c r="Q30" s="10"/>
      <c r="R30" s="10"/>
      <c r="S30" s="10"/>
      <c r="T30" s="10"/>
      <c r="U30" s="10"/>
      <c r="V30" s="11"/>
    </row>
    <row r="31" ht="4.5" customHeight="1"/>
    <row r="34" spans="3:5" ht="12.75">
      <c r="C34" s="197"/>
      <c r="D34" s="197"/>
      <c r="E34" s="197"/>
    </row>
  </sheetData>
  <sheetProtection password="CDD2" sheet="1"/>
  <mergeCells count="38">
    <mergeCell ref="C24:U24"/>
    <mergeCell ref="C23:U23"/>
    <mergeCell ref="C22:U22"/>
    <mergeCell ref="L6:U6"/>
    <mergeCell ref="L12:U12"/>
    <mergeCell ref="L11:U11"/>
    <mergeCell ref="L10:U10"/>
    <mergeCell ref="L7:U7"/>
    <mergeCell ref="L15:U15"/>
    <mergeCell ref="L14:U14"/>
    <mergeCell ref="B5:F5"/>
    <mergeCell ref="B3:U3"/>
    <mergeCell ref="C12:K12"/>
    <mergeCell ref="C11:K11"/>
    <mergeCell ref="C10:K10"/>
    <mergeCell ref="C8:K8"/>
    <mergeCell ref="C6:K6"/>
    <mergeCell ref="L5:U5"/>
    <mergeCell ref="L9:U9"/>
    <mergeCell ref="C9:K9"/>
    <mergeCell ref="L13:U13"/>
    <mergeCell ref="C16:K16"/>
    <mergeCell ref="C15:K15"/>
    <mergeCell ref="C7:K7"/>
    <mergeCell ref="L8:U8"/>
    <mergeCell ref="L16:U16"/>
    <mergeCell ref="C14:K14"/>
    <mergeCell ref="C13:K13"/>
    <mergeCell ref="C34:E34"/>
    <mergeCell ref="C20:U20"/>
    <mergeCell ref="C21:U21"/>
    <mergeCell ref="C19:U19"/>
    <mergeCell ref="C17:S17"/>
    <mergeCell ref="C27:U27"/>
    <mergeCell ref="C26:U26"/>
    <mergeCell ref="C25:U25"/>
    <mergeCell ref="B18:F18"/>
    <mergeCell ref="B29:U29"/>
  </mergeCells>
  <printOptions/>
  <pageMargins left="0.23" right="0.17" top="0.22" bottom="0.24" header="0.23" footer="0.2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Y27"/>
  <sheetViews>
    <sheetView showGridLines="0" zoomScalePageLayoutView="0" workbookViewId="0" topLeftCell="A1">
      <selection activeCell="Z13" sqref="Z13"/>
    </sheetView>
  </sheetViews>
  <sheetFormatPr defaultColWidth="9.140625" defaultRowHeight="12.75"/>
  <cols>
    <col min="1" max="1" width="4.28125" style="3" customWidth="1"/>
    <col min="2" max="9" width="7.7109375" style="3" customWidth="1"/>
    <col min="10" max="10" width="4.7109375" style="3" customWidth="1"/>
    <col min="11" max="11" width="7.7109375" style="3" customWidth="1"/>
    <col min="12" max="12" width="4.7109375" style="3" customWidth="1"/>
    <col min="13" max="13" width="7.7109375" style="3" customWidth="1"/>
    <col min="14" max="14" width="4.7109375" style="3" customWidth="1"/>
    <col min="15" max="15" width="7.7109375" style="3" customWidth="1"/>
    <col min="16" max="16" width="4.7109375" style="3" customWidth="1"/>
    <col min="17" max="17" width="7.7109375" style="3" customWidth="1"/>
    <col min="18" max="18" width="4.7109375" style="3" customWidth="1"/>
    <col min="19" max="19" width="7.7109375" style="3" customWidth="1"/>
    <col min="20" max="20" width="4.7109375" style="3" customWidth="1"/>
    <col min="21" max="21" width="7.7109375" style="3" customWidth="1"/>
    <col min="22" max="22" width="4.7109375" style="3" customWidth="1"/>
    <col min="23" max="23" width="4.421875" style="3" customWidth="1"/>
    <col min="24" max="16384" width="9.140625" style="3" customWidth="1"/>
  </cols>
  <sheetData>
    <row r="1" spans="1:22" ht="39.75" customHeight="1" thickBot="1">
      <c r="A1" s="244" t="s">
        <v>75</v>
      </c>
      <c r="B1" s="245"/>
      <c r="C1" s="245"/>
      <c r="D1" s="245"/>
      <c r="E1" s="245"/>
      <c r="F1" s="245"/>
      <c r="G1" s="245"/>
      <c r="H1" s="245"/>
      <c r="I1" s="245"/>
      <c r="J1" s="245"/>
      <c r="K1" s="245"/>
      <c r="L1" s="245"/>
      <c r="M1" s="245"/>
      <c r="N1" s="245"/>
      <c r="O1" s="245"/>
      <c r="P1" s="245"/>
      <c r="Q1" s="245"/>
      <c r="R1" s="245"/>
      <c r="S1" s="245"/>
      <c r="T1" s="245"/>
      <c r="U1" s="245"/>
      <c r="V1" s="246"/>
    </row>
    <row r="2" spans="1:21" ht="15" customHeight="1" thickBot="1">
      <c r="A2" s="4"/>
      <c r="B2" s="4"/>
      <c r="C2" s="4"/>
      <c r="D2" s="4"/>
      <c r="E2" s="4"/>
      <c r="F2" s="4"/>
      <c r="G2" s="4"/>
      <c r="H2" s="4"/>
      <c r="I2" s="1"/>
      <c r="J2" s="1"/>
      <c r="K2" s="1"/>
      <c r="L2" s="1"/>
      <c r="M2" s="1"/>
      <c r="N2" s="1"/>
      <c r="O2" s="1"/>
      <c r="P2" s="1"/>
      <c r="Q2" s="1"/>
      <c r="R2" s="1"/>
      <c r="S2" s="1"/>
      <c r="T2" s="1"/>
      <c r="U2" s="1"/>
    </row>
    <row r="3" spans="1:22" ht="24" customHeight="1" thickBot="1">
      <c r="A3" s="257" t="s">
        <v>33</v>
      </c>
      <c r="B3" s="250" t="s">
        <v>32</v>
      </c>
      <c r="C3" s="251"/>
      <c r="D3" s="251"/>
      <c r="E3" s="251"/>
      <c r="F3" s="251"/>
      <c r="G3" s="251"/>
      <c r="H3" s="252"/>
      <c r="I3" s="256" t="s">
        <v>76</v>
      </c>
      <c r="J3" s="251"/>
      <c r="K3" s="251"/>
      <c r="L3" s="251"/>
      <c r="M3" s="251"/>
      <c r="N3" s="251"/>
      <c r="O3" s="251"/>
      <c r="P3" s="251"/>
      <c r="Q3" s="251"/>
      <c r="R3" s="251"/>
      <c r="S3" s="251"/>
      <c r="T3" s="251"/>
      <c r="U3" s="251"/>
      <c r="V3" s="252"/>
    </row>
    <row r="4" spans="1:22" ht="21.75" customHeight="1" thickBot="1">
      <c r="A4" s="258"/>
      <c r="B4" s="247" t="s">
        <v>18</v>
      </c>
      <c r="C4" s="248"/>
      <c r="D4" s="248"/>
      <c r="E4" s="248"/>
      <c r="F4" s="248"/>
      <c r="G4" s="248"/>
      <c r="H4" s="249"/>
      <c r="I4" s="253" t="s">
        <v>18</v>
      </c>
      <c r="J4" s="254"/>
      <c r="K4" s="254"/>
      <c r="L4" s="254"/>
      <c r="M4" s="254"/>
      <c r="N4" s="254"/>
      <c r="O4" s="254"/>
      <c r="P4" s="254"/>
      <c r="Q4" s="254"/>
      <c r="R4" s="254"/>
      <c r="S4" s="254"/>
      <c r="T4" s="254"/>
      <c r="U4" s="254"/>
      <c r="V4" s="255"/>
    </row>
    <row r="5" spans="1:22" s="12" customFormat="1" ht="30.75" customHeight="1" thickBot="1">
      <c r="A5" s="258"/>
      <c r="B5" s="169" t="s">
        <v>0</v>
      </c>
      <c r="C5" s="170" t="s">
        <v>1</v>
      </c>
      <c r="D5" s="172" t="s">
        <v>2</v>
      </c>
      <c r="E5" s="171" t="s">
        <v>3</v>
      </c>
      <c r="F5" s="172" t="s">
        <v>4</v>
      </c>
      <c r="G5" s="171" t="s">
        <v>5</v>
      </c>
      <c r="H5" s="173" t="s">
        <v>6</v>
      </c>
      <c r="I5" s="169" t="s">
        <v>0</v>
      </c>
      <c r="J5" s="106" t="s">
        <v>79</v>
      </c>
      <c r="K5" s="171" t="s">
        <v>1</v>
      </c>
      <c r="L5" s="106" t="s">
        <v>79</v>
      </c>
      <c r="M5" s="174" t="s">
        <v>2</v>
      </c>
      <c r="N5" s="104" t="s">
        <v>79</v>
      </c>
      <c r="O5" s="171" t="s">
        <v>3</v>
      </c>
      <c r="P5" s="106" t="s">
        <v>79</v>
      </c>
      <c r="Q5" s="174" t="s">
        <v>4</v>
      </c>
      <c r="R5" s="104" t="s">
        <v>79</v>
      </c>
      <c r="S5" s="171" t="s">
        <v>5</v>
      </c>
      <c r="T5" s="106" t="s">
        <v>79</v>
      </c>
      <c r="U5" s="174" t="s">
        <v>6</v>
      </c>
      <c r="V5" s="105" t="s">
        <v>79</v>
      </c>
    </row>
    <row r="6" spans="1:25" ht="21" customHeight="1">
      <c r="A6" s="40" t="s">
        <v>7</v>
      </c>
      <c r="B6" s="119"/>
      <c r="C6" s="120"/>
      <c r="D6" s="68">
        <f>(B6+C6)/2</f>
        <v>0</v>
      </c>
      <c r="E6" s="94"/>
      <c r="F6" s="68">
        <f>(B6+C6+E6)/3</f>
        <v>0</v>
      </c>
      <c r="G6" s="94"/>
      <c r="H6" s="148">
        <f>(B6+C6+E6+G6)/4</f>
        <v>0</v>
      </c>
      <c r="I6" s="108"/>
      <c r="J6" s="70" t="e">
        <f aca="true" t="shared" si="0" ref="J6:J26">ROUND(I6/B6*100,1)</f>
        <v>#DIV/0!</v>
      </c>
      <c r="K6" s="120"/>
      <c r="L6" s="42" t="e">
        <f aca="true" t="shared" si="1" ref="L6:L26">ROUND(K6/C6*100,1)</f>
        <v>#DIV/0!</v>
      </c>
      <c r="M6" s="43">
        <f>(I6+K6)/2</f>
        <v>0</v>
      </c>
      <c r="N6" s="45" t="e">
        <f>ROUND(M6/D6*100,1)</f>
        <v>#DIV/0!</v>
      </c>
      <c r="O6" s="94"/>
      <c r="P6" s="42" t="e">
        <f>ROUND(O6/E6*100,1)</f>
        <v>#DIV/0!</v>
      </c>
      <c r="Q6" s="43">
        <f>(I6+K6+O6)/3</f>
        <v>0</v>
      </c>
      <c r="R6" s="45" t="e">
        <f>ROUND(Q6/F6*100,1)</f>
        <v>#DIV/0!</v>
      </c>
      <c r="S6" s="94"/>
      <c r="T6" s="42" t="e">
        <f>ROUND(S6/G6*100,1)</f>
        <v>#DIV/0!</v>
      </c>
      <c r="U6" s="43">
        <f>(I6+K6+O6+S6)/4</f>
        <v>0</v>
      </c>
      <c r="V6" s="157" t="e">
        <f>ROUND(U6/H6*100,1)</f>
        <v>#DIV/0!</v>
      </c>
      <c r="Y6" s="13"/>
    </row>
    <row r="7" spans="1:25" ht="21" customHeight="1">
      <c r="A7" s="30" t="s">
        <v>8</v>
      </c>
      <c r="B7" s="111"/>
      <c r="C7" s="113"/>
      <c r="D7" s="34">
        <f aca="true" t="shared" si="2" ref="D7:D16">B7+C7</f>
        <v>0</v>
      </c>
      <c r="E7" s="167"/>
      <c r="F7" s="61">
        <f aca="true" t="shared" si="3" ref="F7:F16">D7+E7</f>
        <v>0</v>
      </c>
      <c r="G7" s="167"/>
      <c r="H7" s="149">
        <f aca="true" t="shared" si="4" ref="H7:H16">F7+G7</f>
        <v>0</v>
      </c>
      <c r="I7" s="107"/>
      <c r="J7" s="54" t="e">
        <f t="shared" si="0"/>
        <v>#DIV/0!</v>
      </c>
      <c r="K7" s="113"/>
      <c r="L7" s="36" t="e">
        <f t="shared" si="1"/>
        <v>#DIV/0!</v>
      </c>
      <c r="M7" s="16">
        <f aca="true" t="shared" si="5" ref="M7:M16">K7+I7</f>
        <v>0</v>
      </c>
      <c r="N7" s="31" t="e">
        <f aca="true" t="shared" si="6" ref="N7:N16">ROUND(M7/D7*100,1)</f>
        <v>#DIV/0!</v>
      </c>
      <c r="O7" s="60"/>
      <c r="P7" s="63" t="e">
        <f aca="true" t="shared" si="7" ref="P7:P16">ROUND(O7/E7*100,1)</f>
        <v>#DIV/0!</v>
      </c>
      <c r="Q7" s="64">
        <f aca="true" t="shared" si="8" ref="Q7:Q16">M7+O7</f>
        <v>0</v>
      </c>
      <c r="R7" s="65" t="e">
        <f aca="true" t="shared" si="9" ref="R7:R16">ROUND(Q7/F7*100,1)</f>
        <v>#DIV/0!</v>
      </c>
      <c r="S7" s="60"/>
      <c r="T7" s="63" t="e">
        <f aca="true" t="shared" si="10" ref="T7:T16">ROUND(S7/G7*100,1)</f>
        <v>#DIV/0!</v>
      </c>
      <c r="U7" s="64">
        <f aca="true" t="shared" si="11" ref="U7:U16">Q7+S7</f>
        <v>0</v>
      </c>
      <c r="V7" s="158" t="e">
        <f aca="true" t="shared" si="12" ref="V7:V16">ROUND(U7/H7*100,1)</f>
        <v>#DIV/0!</v>
      </c>
      <c r="Y7" s="13"/>
    </row>
    <row r="8" spans="1:22" ht="21" customHeight="1">
      <c r="A8" s="41" t="s">
        <v>9</v>
      </c>
      <c r="B8" s="112"/>
      <c r="C8" s="114"/>
      <c r="D8" s="35">
        <f t="shared" si="2"/>
        <v>0</v>
      </c>
      <c r="E8" s="62"/>
      <c r="F8" s="35">
        <f t="shared" si="3"/>
        <v>0</v>
      </c>
      <c r="G8" s="62"/>
      <c r="H8" s="150">
        <f t="shared" si="4"/>
        <v>0</v>
      </c>
      <c r="I8" s="109"/>
      <c r="J8" s="55" t="e">
        <f t="shared" si="0"/>
        <v>#DIV/0!</v>
      </c>
      <c r="K8" s="114"/>
      <c r="L8" s="37" t="e">
        <f t="shared" si="1"/>
        <v>#DIV/0!</v>
      </c>
      <c r="M8" s="32">
        <f t="shared" si="5"/>
        <v>0</v>
      </c>
      <c r="N8" s="44" t="e">
        <f t="shared" si="6"/>
        <v>#DIV/0!</v>
      </c>
      <c r="O8" s="62"/>
      <c r="P8" s="66" t="e">
        <f t="shared" si="7"/>
        <v>#DIV/0!</v>
      </c>
      <c r="Q8" s="32">
        <f t="shared" si="8"/>
        <v>0</v>
      </c>
      <c r="R8" s="44" t="e">
        <f t="shared" si="9"/>
        <v>#DIV/0!</v>
      </c>
      <c r="S8" s="62"/>
      <c r="T8" s="37" t="e">
        <f t="shared" si="10"/>
        <v>#DIV/0!</v>
      </c>
      <c r="U8" s="32">
        <f t="shared" si="11"/>
        <v>0</v>
      </c>
      <c r="V8" s="159" t="e">
        <f t="shared" si="12"/>
        <v>#DIV/0!</v>
      </c>
    </row>
    <row r="9" spans="1:22" ht="21" customHeight="1">
      <c r="A9" s="30" t="s">
        <v>10</v>
      </c>
      <c r="B9" s="111"/>
      <c r="C9" s="113"/>
      <c r="D9" s="34">
        <f t="shared" si="2"/>
        <v>0</v>
      </c>
      <c r="E9" s="167"/>
      <c r="F9" s="61">
        <f t="shared" si="3"/>
        <v>0</v>
      </c>
      <c r="G9" s="167"/>
      <c r="H9" s="149">
        <f t="shared" si="4"/>
        <v>0</v>
      </c>
      <c r="I9" s="107"/>
      <c r="J9" s="54" t="e">
        <f t="shared" si="0"/>
        <v>#DIV/0!</v>
      </c>
      <c r="K9" s="113"/>
      <c r="L9" s="38" t="e">
        <f t="shared" si="1"/>
        <v>#DIV/0!</v>
      </c>
      <c r="M9" s="16">
        <f t="shared" si="5"/>
        <v>0</v>
      </c>
      <c r="N9" s="31" t="e">
        <f t="shared" si="6"/>
        <v>#DIV/0!</v>
      </c>
      <c r="O9" s="60"/>
      <c r="P9" s="63" t="e">
        <f t="shared" si="7"/>
        <v>#DIV/0!</v>
      </c>
      <c r="Q9" s="64">
        <f t="shared" si="8"/>
        <v>0</v>
      </c>
      <c r="R9" s="65" t="e">
        <f t="shared" si="9"/>
        <v>#DIV/0!</v>
      </c>
      <c r="S9" s="60"/>
      <c r="T9" s="63" t="e">
        <f t="shared" si="10"/>
        <v>#DIV/0!</v>
      </c>
      <c r="U9" s="64">
        <f t="shared" si="11"/>
        <v>0</v>
      </c>
      <c r="V9" s="158" t="e">
        <f t="shared" si="12"/>
        <v>#DIV/0!</v>
      </c>
    </row>
    <row r="10" spans="1:22" ht="21" customHeight="1">
      <c r="A10" s="41" t="s">
        <v>11</v>
      </c>
      <c r="B10" s="112"/>
      <c r="C10" s="114"/>
      <c r="D10" s="35">
        <f t="shared" si="2"/>
        <v>0</v>
      </c>
      <c r="E10" s="62"/>
      <c r="F10" s="35">
        <f t="shared" si="3"/>
        <v>0</v>
      </c>
      <c r="G10" s="62"/>
      <c r="H10" s="150">
        <f t="shared" si="4"/>
        <v>0</v>
      </c>
      <c r="I10" s="109"/>
      <c r="J10" s="56" t="e">
        <f t="shared" si="0"/>
        <v>#DIV/0!</v>
      </c>
      <c r="K10" s="114"/>
      <c r="L10" s="37" t="e">
        <f t="shared" si="1"/>
        <v>#DIV/0!</v>
      </c>
      <c r="M10" s="32">
        <f t="shared" si="5"/>
        <v>0</v>
      </c>
      <c r="N10" s="44" t="e">
        <f t="shared" si="6"/>
        <v>#DIV/0!</v>
      </c>
      <c r="O10" s="62"/>
      <c r="P10" s="37" t="e">
        <f t="shared" si="7"/>
        <v>#DIV/0!</v>
      </c>
      <c r="Q10" s="32">
        <f t="shared" si="8"/>
        <v>0</v>
      </c>
      <c r="R10" s="44" t="e">
        <f t="shared" si="9"/>
        <v>#DIV/0!</v>
      </c>
      <c r="S10" s="62"/>
      <c r="T10" s="37" t="e">
        <f t="shared" si="10"/>
        <v>#DIV/0!</v>
      </c>
      <c r="U10" s="32">
        <f t="shared" si="11"/>
        <v>0</v>
      </c>
      <c r="V10" s="159" t="e">
        <f t="shared" si="12"/>
        <v>#DIV/0!</v>
      </c>
    </row>
    <row r="11" spans="1:22" ht="21" customHeight="1">
      <c r="A11" s="71" t="s">
        <v>12</v>
      </c>
      <c r="B11" s="111"/>
      <c r="C11" s="113"/>
      <c r="D11" s="34">
        <f t="shared" si="2"/>
        <v>0</v>
      </c>
      <c r="E11" s="167"/>
      <c r="F11" s="61">
        <f t="shared" si="3"/>
        <v>0</v>
      </c>
      <c r="G11" s="167"/>
      <c r="H11" s="149">
        <f t="shared" si="4"/>
        <v>0</v>
      </c>
      <c r="I11" s="107"/>
      <c r="J11" s="72" t="e">
        <f t="shared" si="0"/>
        <v>#DIV/0!</v>
      </c>
      <c r="K11" s="113"/>
      <c r="L11" s="26" t="e">
        <f t="shared" si="1"/>
        <v>#DIV/0!</v>
      </c>
      <c r="M11" s="14">
        <f t="shared" si="5"/>
        <v>0</v>
      </c>
      <c r="N11" s="67" t="e">
        <f t="shared" si="6"/>
        <v>#DIV/0!</v>
      </c>
      <c r="O11" s="60"/>
      <c r="P11" s="63" t="e">
        <f t="shared" si="7"/>
        <v>#DIV/0!</v>
      </c>
      <c r="Q11" s="64">
        <f t="shared" si="8"/>
        <v>0</v>
      </c>
      <c r="R11" s="65" t="e">
        <f t="shared" si="9"/>
        <v>#DIV/0!</v>
      </c>
      <c r="S11" s="60"/>
      <c r="T11" s="63" t="e">
        <f t="shared" si="10"/>
        <v>#DIV/0!</v>
      </c>
      <c r="U11" s="64">
        <f t="shared" si="11"/>
        <v>0</v>
      </c>
      <c r="V11" s="158" t="e">
        <f t="shared" si="12"/>
        <v>#DIV/0!</v>
      </c>
    </row>
    <row r="12" spans="1:25" ht="21" customHeight="1">
      <c r="A12" s="69" t="s">
        <v>13</v>
      </c>
      <c r="B12" s="112"/>
      <c r="C12" s="114"/>
      <c r="D12" s="68">
        <f t="shared" si="2"/>
        <v>0</v>
      </c>
      <c r="E12" s="94"/>
      <c r="F12" s="68">
        <f t="shared" si="3"/>
        <v>0</v>
      </c>
      <c r="G12" s="94"/>
      <c r="H12" s="148">
        <f t="shared" si="4"/>
        <v>0</v>
      </c>
      <c r="I12" s="109"/>
      <c r="J12" s="70" t="e">
        <f t="shared" si="0"/>
        <v>#DIV/0!</v>
      </c>
      <c r="K12" s="114"/>
      <c r="L12" s="42" t="e">
        <f t="shared" si="1"/>
        <v>#DIV/0!</v>
      </c>
      <c r="M12" s="43">
        <f t="shared" si="5"/>
        <v>0</v>
      </c>
      <c r="N12" s="45" t="e">
        <f t="shared" si="6"/>
        <v>#DIV/0!</v>
      </c>
      <c r="O12" s="94"/>
      <c r="P12" s="42" t="e">
        <f t="shared" si="7"/>
        <v>#DIV/0!</v>
      </c>
      <c r="Q12" s="43">
        <f t="shared" si="8"/>
        <v>0</v>
      </c>
      <c r="R12" s="45" t="e">
        <f t="shared" si="9"/>
        <v>#DIV/0!</v>
      </c>
      <c r="S12" s="94"/>
      <c r="T12" s="42" t="e">
        <f t="shared" si="10"/>
        <v>#DIV/0!</v>
      </c>
      <c r="U12" s="43">
        <f t="shared" si="11"/>
        <v>0</v>
      </c>
      <c r="V12" s="157" t="e">
        <f t="shared" si="12"/>
        <v>#DIV/0!</v>
      </c>
      <c r="Y12" s="13"/>
    </row>
    <row r="13" spans="1:22" ht="21" customHeight="1">
      <c r="A13" s="73" t="s">
        <v>14</v>
      </c>
      <c r="B13" s="111"/>
      <c r="C13" s="113"/>
      <c r="D13" s="61">
        <f t="shared" si="2"/>
        <v>0</v>
      </c>
      <c r="E13" s="167"/>
      <c r="F13" s="61">
        <f t="shared" si="3"/>
        <v>0</v>
      </c>
      <c r="G13" s="167"/>
      <c r="H13" s="149">
        <f t="shared" si="4"/>
        <v>0</v>
      </c>
      <c r="I13" s="107"/>
      <c r="J13" s="74" t="e">
        <f t="shared" si="0"/>
        <v>#DIV/0!</v>
      </c>
      <c r="K13" s="113"/>
      <c r="L13" s="63" t="e">
        <f t="shared" si="1"/>
        <v>#DIV/0!</v>
      </c>
      <c r="M13" s="64">
        <f t="shared" si="5"/>
        <v>0</v>
      </c>
      <c r="N13" s="65" t="e">
        <f t="shared" si="6"/>
        <v>#DIV/0!</v>
      </c>
      <c r="O13" s="167"/>
      <c r="P13" s="160" t="e">
        <f t="shared" si="7"/>
        <v>#DIV/0!</v>
      </c>
      <c r="Q13" s="64">
        <f t="shared" si="8"/>
        <v>0</v>
      </c>
      <c r="R13" s="65" t="e">
        <f t="shared" si="9"/>
        <v>#DIV/0!</v>
      </c>
      <c r="S13" s="167"/>
      <c r="T13" s="63" t="e">
        <f t="shared" si="10"/>
        <v>#DIV/0!</v>
      </c>
      <c r="U13" s="64">
        <f t="shared" si="11"/>
        <v>0</v>
      </c>
      <c r="V13" s="158" t="e">
        <f t="shared" si="12"/>
        <v>#DIV/0!</v>
      </c>
    </row>
    <row r="14" spans="1:22" ht="21" customHeight="1">
      <c r="A14" s="41" t="s">
        <v>15</v>
      </c>
      <c r="B14" s="112"/>
      <c r="C14" s="114"/>
      <c r="D14" s="35">
        <f t="shared" si="2"/>
        <v>0</v>
      </c>
      <c r="E14" s="62"/>
      <c r="F14" s="35">
        <f t="shared" si="3"/>
        <v>0</v>
      </c>
      <c r="G14" s="62"/>
      <c r="H14" s="150">
        <f t="shared" si="4"/>
        <v>0</v>
      </c>
      <c r="I14" s="109"/>
      <c r="J14" s="56" t="e">
        <f t="shared" si="0"/>
        <v>#DIV/0!</v>
      </c>
      <c r="K14" s="114"/>
      <c r="L14" s="66" t="e">
        <f t="shared" si="1"/>
        <v>#DIV/0!</v>
      </c>
      <c r="M14" s="32">
        <f t="shared" si="5"/>
        <v>0</v>
      </c>
      <c r="N14" s="44" t="e">
        <f t="shared" si="6"/>
        <v>#DIV/0!</v>
      </c>
      <c r="O14" s="62"/>
      <c r="P14" s="37" t="e">
        <f t="shared" si="7"/>
        <v>#DIV/0!</v>
      </c>
      <c r="Q14" s="32">
        <f t="shared" si="8"/>
        <v>0</v>
      </c>
      <c r="R14" s="44" t="e">
        <f t="shared" si="9"/>
        <v>#DIV/0!</v>
      </c>
      <c r="S14" s="62"/>
      <c r="T14" s="37" t="e">
        <f t="shared" si="10"/>
        <v>#DIV/0!</v>
      </c>
      <c r="U14" s="32">
        <f t="shared" si="11"/>
        <v>0</v>
      </c>
      <c r="V14" s="159" t="e">
        <f t="shared" si="12"/>
        <v>#DIV/0!</v>
      </c>
    </row>
    <row r="15" spans="1:22" ht="21" customHeight="1">
      <c r="A15" s="73" t="s">
        <v>16</v>
      </c>
      <c r="B15" s="111"/>
      <c r="C15" s="113"/>
      <c r="D15" s="61">
        <f t="shared" si="2"/>
        <v>0</v>
      </c>
      <c r="E15" s="167"/>
      <c r="F15" s="61">
        <f t="shared" si="3"/>
        <v>0</v>
      </c>
      <c r="G15" s="167"/>
      <c r="H15" s="149">
        <f t="shared" si="4"/>
        <v>0</v>
      </c>
      <c r="I15" s="107"/>
      <c r="J15" s="75" t="e">
        <f t="shared" si="0"/>
        <v>#DIV/0!</v>
      </c>
      <c r="K15" s="113"/>
      <c r="L15" s="63" t="e">
        <f t="shared" si="1"/>
        <v>#DIV/0!</v>
      </c>
      <c r="M15" s="64">
        <f t="shared" si="5"/>
        <v>0</v>
      </c>
      <c r="N15" s="65" t="e">
        <f t="shared" si="6"/>
        <v>#DIV/0!</v>
      </c>
      <c r="O15" s="167"/>
      <c r="P15" s="63" t="e">
        <f t="shared" si="7"/>
        <v>#DIV/0!</v>
      </c>
      <c r="Q15" s="64">
        <f t="shared" si="8"/>
        <v>0</v>
      </c>
      <c r="R15" s="65" t="e">
        <f t="shared" si="9"/>
        <v>#DIV/0!</v>
      </c>
      <c r="S15" s="167"/>
      <c r="T15" s="63" t="e">
        <f t="shared" si="10"/>
        <v>#DIV/0!</v>
      </c>
      <c r="U15" s="64">
        <f t="shared" si="11"/>
        <v>0</v>
      </c>
      <c r="V15" s="158" t="e">
        <f t="shared" si="12"/>
        <v>#DIV/0!</v>
      </c>
    </row>
    <row r="16" spans="1:22" ht="21" customHeight="1" thickBot="1">
      <c r="A16" s="116" t="s">
        <v>17</v>
      </c>
      <c r="B16" s="117"/>
      <c r="C16" s="115"/>
      <c r="D16" s="118">
        <f t="shared" si="2"/>
        <v>0</v>
      </c>
      <c r="E16" s="95"/>
      <c r="F16" s="118">
        <f t="shared" si="3"/>
        <v>0</v>
      </c>
      <c r="G16" s="95"/>
      <c r="H16" s="151">
        <f t="shared" si="4"/>
        <v>0</v>
      </c>
      <c r="I16" s="110"/>
      <c r="J16" s="96" t="e">
        <f t="shared" si="0"/>
        <v>#DIV/0!</v>
      </c>
      <c r="K16" s="115"/>
      <c r="L16" s="48" t="e">
        <f t="shared" si="1"/>
        <v>#DIV/0!</v>
      </c>
      <c r="M16" s="97">
        <f t="shared" si="5"/>
        <v>0</v>
      </c>
      <c r="N16" s="78" t="e">
        <f t="shared" si="6"/>
        <v>#DIV/0!</v>
      </c>
      <c r="O16" s="95"/>
      <c r="P16" s="48" t="e">
        <f t="shared" si="7"/>
        <v>#DIV/0!</v>
      </c>
      <c r="Q16" s="97">
        <f t="shared" si="8"/>
        <v>0</v>
      </c>
      <c r="R16" s="78" t="e">
        <f t="shared" si="9"/>
        <v>#DIV/0!</v>
      </c>
      <c r="S16" s="95"/>
      <c r="T16" s="48" t="e">
        <f t="shared" si="10"/>
        <v>#DIV/0!</v>
      </c>
      <c r="U16" s="97">
        <f t="shared" si="11"/>
        <v>0</v>
      </c>
      <c r="V16" s="161" t="e">
        <f t="shared" si="12"/>
        <v>#DIV/0!</v>
      </c>
    </row>
    <row r="17" spans="1:22" ht="21" customHeight="1" thickBot="1">
      <c r="A17" s="98"/>
      <c r="B17" s="101"/>
      <c r="C17" s="121"/>
      <c r="D17" s="101"/>
      <c r="E17" s="101"/>
      <c r="F17" s="101"/>
      <c r="G17" s="101"/>
      <c r="H17" s="122"/>
      <c r="I17" s="99"/>
      <c r="J17" s="100"/>
      <c r="K17" s="101"/>
      <c r="L17" s="100"/>
      <c r="M17" s="101"/>
      <c r="N17" s="100"/>
      <c r="O17" s="101"/>
      <c r="P17" s="100"/>
      <c r="Q17" s="101"/>
      <c r="R17" s="100"/>
      <c r="S17" s="101"/>
      <c r="T17" s="100"/>
      <c r="U17" s="101"/>
      <c r="V17" s="102"/>
    </row>
    <row r="18" spans="1:22" ht="21" customHeight="1">
      <c r="A18" s="80" t="s">
        <v>7</v>
      </c>
      <c r="B18" s="81" t="e">
        <f>B7*1000/3/B6</f>
        <v>#DIV/0!</v>
      </c>
      <c r="C18" s="57" t="e">
        <f>C7*1000/3/C6</f>
        <v>#DIV/0!</v>
      </c>
      <c r="D18" s="82" t="e">
        <f>D7*1000/6/D6</f>
        <v>#DIV/0!</v>
      </c>
      <c r="E18" s="57" t="e">
        <f>E7*1000/3/E6</f>
        <v>#DIV/0!</v>
      </c>
      <c r="F18" s="82" t="e">
        <f>F7*1000/9/F6</f>
        <v>#DIV/0!</v>
      </c>
      <c r="G18" s="57" t="e">
        <f>G7*1000/3/G6</f>
        <v>#DIV/0!</v>
      </c>
      <c r="H18" s="152" t="e">
        <f>H7*1000/12/H6</f>
        <v>#DIV/0!</v>
      </c>
      <c r="I18" s="81" t="e">
        <f>I7*1000/3/I6</f>
        <v>#DIV/0!</v>
      </c>
      <c r="J18" s="59" t="e">
        <f t="shared" si="0"/>
        <v>#DIV/0!</v>
      </c>
      <c r="K18" s="57" t="e">
        <f>K7*1000/3/K6</f>
        <v>#DIV/0!</v>
      </c>
      <c r="L18" s="59" t="e">
        <f t="shared" si="1"/>
        <v>#DIV/0!</v>
      </c>
      <c r="M18" s="82" t="e">
        <f>M7*1000/6/M6</f>
        <v>#DIV/0!</v>
      </c>
      <c r="N18" s="58" t="e">
        <f aca="true" t="shared" si="13" ref="N18:N26">ROUND(M18/D18*100,1)</f>
        <v>#DIV/0!</v>
      </c>
      <c r="O18" s="57" t="e">
        <f>O7*1000/3/O6</f>
        <v>#DIV/0!</v>
      </c>
      <c r="P18" s="59" t="e">
        <f aca="true" t="shared" si="14" ref="P18:P25">ROUND(O18/E18*100,1)</f>
        <v>#DIV/0!</v>
      </c>
      <c r="Q18" s="82" t="e">
        <f>Q7*1000/9/Q6</f>
        <v>#DIV/0!</v>
      </c>
      <c r="R18" s="58" t="e">
        <f aca="true" t="shared" si="15" ref="R18:R26">ROUND(Q18/F18*100,1)</f>
        <v>#DIV/0!</v>
      </c>
      <c r="S18" s="57" t="e">
        <f>S7*1000/3/S6</f>
        <v>#DIV/0!</v>
      </c>
      <c r="T18" s="59" t="e">
        <f aca="true" t="shared" si="16" ref="T18:T26">ROUND(S18/G18*100,1)</f>
        <v>#DIV/0!</v>
      </c>
      <c r="U18" s="58" t="e">
        <f>U7*1000/12/U6</f>
        <v>#DIV/0!</v>
      </c>
      <c r="V18" s="162" t="e">
        <f aca="true" t="shared" si="17" ref="V18:V26">ROUND(U18/H18*100,1)</f>
        <v>#DIV/0!</v>
      </c>
    </row>
    <row r="19" spans="1:22" ht="21" customHeight="1">
      <c r="A19" s="15" t="s">
        <v>8</v>
      </c>
      <c r="B19" s="25" t="e">
        <f aca="true" t="shared" si="18" ref="B19:I19">B7*1000/B10</f>
        <v>#DIV/0!</v>
      </c>
      <c r="C19" s="26" t="e">
        <f t="shared" si="18"/>
        <v>#DIV/0!</v>
      </c>
      <c r="D19" s="27" t="e">
        <f t="shared" si="18"/>
        <v>#DIV/0!</v>
      </c>
      <c r="E19" s="63" t="e">
        <f t="shared" si="18"/>
        <v>#DIV/0!</v>
      </c>
      <c r="F19" s="125" t="e">
        <f t="shared" si="18"/>
        <v>#DIV/0!</v>
      </c>
      <c r="G19" s="63" t="e">
        <f t="shared" si="18"/>
        <v>#DIV/0!</v>
      </c>
      <c r="H19" s="153" t="e">
        <f t="shared" si="18"/>
        <v>#DIV/0!</v>
      </c>
      <c r="I19" s="25" t="e">
        <f t="shared" si="18"/>
        <v>#DIV/0!</v>
      </c>
      <c r="J19" s="28" t="e">
        <f t="shared" si="0"/>
        <v>#DIV/0!</v>
      </c>
      <c r="K19" s="26" t="e">
        <f>K7*1000/K10</f>
        <v>#DIV/0!</v>
      </c>
      <c r="L19" s="29" t="e">
        <f t="shared" si="1"/>
        <v>#DIV/0!</v>
      </c>
      <c r="M19" s="18" t="e">
        <f>M7*1000/M10</f>
        <v>#DIV/0!</v>
      </c>
      <c r="N19" s="17" t="e">
        <f t="shared" si="13"/>
        <v>#DIV/0!</v>
      </c>
      <c r="O19" s="63" t="e">
        <f>O7*1000/O10</f>
        <v>#DIV/0!</v>
      </c>
      <c r="P19" s="163" t="e">
        <f t="shared" si="14"/>
        <v>#DIV/0!</v>
      </c>
      <c r="Q19" s="125" t="e">
        <f>Q7*1000/Q10</f>
        <v>#DIV/0!</v>
      </c>
      <c r="R19" s="164" t="e">
        <f t="shared" si="15"/>
        <v>#DIV/0!</v>
      </c>
      <c r="S19" s="63" t="e">
        <f>S7*1000/S10</f>
        <v>#DIV/0!</v>
      </c>
      <c r="T19" s="126" t="e">
        <f t="shared" si="16"/>
        <v>#DIV/0!</v>
      </c>
      <c r="U19" s="65" t="e">
        <f>U7*1000/U10</f>
        <v>#DIV/0!</v>
      </c>
      <c r="V19" s="158" t="e">
        <f t="shared" si="17"/>
        <v>#DIV/0!</v>
      </c>
    </row>
    <row r="20" spans="1:22" ht="21" customHeight="1">
      <c r="A20" s="46" t="s">
        <v>9</v>
      </c>
      <c r="B20" s="47" t="e">
        <f>B11/3/B6</f>
        <v>#DIV/0!</v>
      </c>
      <c r="C20" s="48" t="e">
        <f>C11/3/C6</f>
        <v>#DIV/0!</v>
      </c>
      <c r="D20" s="49" t="e">
        <f>D11/6/D6</f>
        <v>#DIV/0!</v>
      </c>
      <c r="E20" s="48" t="e">
        <f>E11/3/E6</f>
        <v>#DIV/0!</v>
      </c>
      <c r="F20" s="49" t="e">
        <f>F11/9/F6</f>
        <v>#DIV/0!</v>
      </c>
      <c r="G20" s="48" t="e">
        <f>G11/3/G6</f>
        <v>#DIV/0!</v>
      </c>
      <c r="H20" s="154" t="e">
        <f>H11/12/H6</f>
        <v>#DIV/0!</v>
      </c>
      <c r="I20" s="47" t="e">
        <f>I11/3/I6</f>
        <v>#DIV/0!</v>
      </c>
      <c r="J20" s="33" t="e">
        <f t="shared" si="0"/>
        <v>#DIV/0!</v>
      </c>
      <c r="K20" s="48" t="e">
        <f>K11/3/K6</f>
        <v>#DIV/0!</v>
      </c>
      <c r="L20" s="39" t="e">
        <f t="shared" si="1"/>
        <v>#DIV/0!</v>
      </c>
      <c r="M20" s="49" t="e">
        <f>M11/6/M6</f>
        <v>#DIV/0!</v>
      </c>
      <c r="N20" s="50" t="e">
        <f>N26=N261=ROUND(M20/D20*100,1)</f>
        <v>#DIV/0!</v>
      </c>
      <c r="O20" s="48" t="e">
        <f>O11/3/O6</f>
        <v>#DIV/0!</v>
      </c>
      <c r="P20" s="39" t="e">
        <f t="shared" si="14"/>
        <v>#DIV/0!</v>
      </c>
      <c r="Q20" s="49" t="e">
        <f>Q11/9/Q6</f>
        <v>#DIV/0!</v>
      </c>
      <c r="R20" s="45" t="e">
        <f t="shared" si="15"/>
        <v>#DIV/0!</v>
      </c>
      <c r="S20" s="48" t="e">
        <f>S11/3/S6</f>
        <v>#DIV/0!</v>
      </c>
      <c r="T20" s="33" t="e">
        <f t="shared" si="16"/>
        <v>#DIV/0!</v>
      </c>
      <c r="U20" s="44" t="e">
        <f>U11/12/U6</f>
        <v>#DIV/0!</v>
      </c>
      <c r="V20" s="159" t="e">
        <f t="shared" si="17"/>
        <v>#DIV/0!</v>
      </c>
    </row>
    <row r="21" spans="1:22" ht="21" customHeight="1">
      <c r="A21" s="15" t="s">
        <v>10</v>
      </c>
      <c r="B21" s="25" t="e">
        <f aca="true" t="shared" si="19" ref="B21:I21">B11*1000/B10</f>
        <v>#DIV/0!</v>
      </c>
      <c r="C21" s="26" t="e">
        <f t="shared" si="19"/>
        <v>#DIV/0!</v>
      </c>
      <c r="D21" s="27" t="e">
        <f t="shared" si="19"/>
        <v>#DIV/0!</v>
      </c>
      <c r="E21" s="63" t="e">
        <f t="shared" si="19"/>
        <v>#DIV/0!</v>
      </c>
      <c r="F21" s="125" t="e">
        <f t="shared" si="19"/>
        <v>#DIV/0!</v>
      </c>
      <c r="G21" s="63" t="e">
        <f t="shared" si="19"/>
        <v>#DIV/0!</v>
      </c>
      <c r="H21" s="153" t="e">
        <f t="shared" si="19"/>
        <v>#DIV/0!</v>
      </c>
      <c r="I21" s="25" t="e">
        <f t="shared" si="19"/>
        <v>#DIV/0!</v>
      </c>
      <c r="J21" s="28" t="e">
        <f t="shared" si="0"/>
        <v>#DIV/0!</v>
      </c>
      <c r="K21" s="26" t="e">
        <f>K11*1000/K10</f>
        <v>#DIV/0!</v>
      </c>
      <c r="L21" s="28" t="e">
        <f t="shared" si="1"/>
        <v>#DIV/0!</v>
      </c>
      <c r="M21" s="18" t="e">
        <f>M11*1000/M10</f>
        <v>#DIV/0!</v>
      </c>
      <c r="N21" s="67" t="e">
        <f t="shared" si="13"/>
        <v>#DIV/0!</v>
      </c>
      <c r="O21" s="63" t="e">
        <f>O11*1000/O10</f>
        <v>#DIV/0!</v>
      </c>
      <c r="P21" s="126" t="e">
        <f t="shared" si="14"/>
        <v>#DIV/0!</v>
      </c>
      <c r="Q21" s="125" t="e">
        <f>Q11*1000/Q10</f>
        <v>#DIV/0!</v>
      </c>
      <c r="R21" s="65" t="e">
        <f t="shared" si="15"/>
        <v>#DIV/0!</v>
      </c>
      <c r="S21" s="63" t="e">
        <f>S11*1000/S10</f>
        <v>#DIV/0!</v>
      </c>
      <c r="T21" s="126" t="e">
        <f t="shared" si="16"/>
        <v>#DIV/0!</v>
      </c>
      <c r="U21" s="65" t="e">
        <f>U11*1000/U10</f>
        <v>#DIV/0!</v>
      </c>
      <c r="V21" s="158" t="e">
        <f t="shared" si="17"/>
        <v>#DIV/0!</v>
      </c>
    </row>
    <row r="22" spans="1:22" ht="21" customHeight="1">
      <c r="A22" s="51" t="s">
        <v>11</v>
      </c>
      <c r="B22" s="52" t="e">
        <f>(B12+B13+B14)*1000/3/B6</f>
        <v>#DIV/0!</v>
      </c>
      <c r="C22" s="42" t="e">
        <f>(C12+C13+C14)*1000/3/C6</f>
        <v>#DIV/0!</v>
      </c>
      <c r="D22" s="53" t="e">
        <f>(D12+D13+D14)*1000/6/D6</f>
        <v>#DIV/0!</v>
      </c>
      <c r="E22" s="42" t="e">
        <f>(E12+E13+E14)*1000/3/E6</f>
        <v>#DIV/0!</v>
      </c>
      <c r="F22" s="53" t="e">
        <f>(F12+F13+F14)*1000/9/F6</f>
        <v>#DIV/0!</v>
      </c>
      <c r="G22" s="42" t="e">
        <f>(G12+G13+G14)*1000/3/G6</f>
        <v>#DIV/0!</v>
      </c>
      <c r="H22" s="155" t="e">
        <f>(H12+H13+H14)*1000/12/H6</f>
        <v>#DIV/0!</v>
      </c>
      <c r="I22" s="52" t="e">
        <f>(I12+I13+I14)*1000/3/I6</f>
        <v>#DIV/0!</v>
      </c>
      <c r="J22" s="39" t="e">
        <f t="shared" si="0"/>
        <v>#DIV/0!</v>
      </c>
      <c r="K22" s="42" t="e">
        <f>(K12+K13+K14)*1000/3/K6</f>
        <v>#DIV/0!</v>
      </c>
      <c r="L22" s="39" t="e">
        <f t="shared" si="1"/>
        <v>#DIV/0!</v>
      </c>
      <c r="M22" s="53" t="e">
        <f>(M12+M13+M14)*1000/6/M6</f>
        <v>#DIV/0!</v>
      </c>
      <c r="N22" s="45" t="e">
        <f t="shared" si="13"/>
        <v>#DIV/0!</v>
      </c>
      <c r="O22" s="53" t="e">
        <f>(O12+O13+O14)*1000/3/O6</f>
        <v>#DIV/0!</v>
      </c>
      <c r="P22" s="39" t="e">
        <f t="shared" si="14"/>
        <v>#DIV/0!</v>
      </c>
      <c r="Q22" s="53" t="e">
        <f>(Q12+Q13+Q14)*1000/9/Q6</f>
        <v>#DIV/0!</v>
      </c>
      <c r="R22" s="45" t="e">
        <f t="shared" si="15"/>
        <v>#DIV/0!</v>
      </c>
      <c r="S22" s="42" t="e">
        <f>(S12+S13+S14)*1000/3/S6</f>
        <v>#DIV/0!</v>
      </c>
      <c r="T22" s="39" t="e">
        <f t="shared" si="16"/>
        <v>#DIV/0!</v>
      </c>
      <c r="U22" s="45" t="e">
        <f>(U12+U13+U14)*1000/12/U6</f>
        <v>#DIV/0!</v>
      </c>
      <c r="V22" s="157" t="e">
        <f t="shared" si="17"/>
        <v>#DIV/0!</v>
      </c>
    </row>
    <row r="23" spans="1:22" ht="21" customHeight="1">
      <c r="A23" s="15" t="s">
        <v>12</v>
      </c>
      <c r="B23" s="25" t="e">
        <f>B15*1000/3/B6</f>
        <v>#DIV/0!</v>
      </c>
      <c r="C23" s="26" t="e">
        <f>C15*1000/3/C6</f>
        <v>#DIV/0!</v>
      </c>
      <c r="D23" s="27" t="e">
        <f>D15*1000/6/D6</f>
        <v>#DIV/0!</v>
      </c>
      <c r="E23" s="63" t="e">
        <f>E15*1000/3/E6</f>
        <v>#DIV/0!</v>
      </c>
      <c r="F23" s="125" t="e">
        <f>F15*1000/9/F6</f>
        <v>#DIV/0!</v>
      </c>
      <c r="G23" s="63" t="e">
        <f>G15*1000/3/G6</f>
        <v>#DIV/0!</v>
      </c>
      <c r="H23" s="153" t="e">
        <f>H15*1000/12/H6</f>
        <v>#DIV/0!</v>
      </c>
      <c r="I23" s="25" t="e">
        <f>I15*1000/3/I6</f>
        <v>#DIV/0!</v>
      </c>
      <c r="J23" s="28" t="e">
        <f t="shared" si="0"/>
        <v>#DIV/0!</v>
      </c>
      <c r="K23" s="26" t="e">
        <f>K15*1000/3/K6</f>
        <v>#DIV/0!</v>
      </c>
      <c r="L23" s="29" t="e">
        <f t="shared" si="1"/>
        <v>#DIV/0!</v>
      </c>
      <c r="M23" s="18" t="e">
        <f>M15*1000/6/M6</f>
        <v>#DIV/0!</v>
      </c>
      <c r="N23" s="17" t="e">
        <f t="shared" si="13"/>
        <v>#DIV/0!</v>
      </c>
      <c r="O23" s="63" t="e">
        <f>O15*1000/3/O6</f>
        <v>#DIV/0!</v>
      </c>
      <c r="P23" s="163" t="e">
        <f t="shared" si="14"/>
        <v>#DIV/0!</v>
      </c>
      <c r="Q23" s="125" t="e">
        <f>Q15*1000/9/Q6</f>
        <v>#DIV/0!</v>
      </c>
      <c r="R23" s="164" t="e">
        <f t="shared" si="15"/>
        <v>#DIV/0!</v>
      </c>
      <c r="S23" s="63" t="e">
        <f>S15*1000/3/S6</f>
        <v>#DIV/0!</v>
      </c>
      <c r="T23" s="126" t="e">
        <f t="shared" si="16"/>
        <v>#DIV/0!</v>
      </c>
      <c r="U23" s="65" t="e">
        <f>U15*1000/12/U6</f>
        <v>#DIV/0!</v>
      </c>
      <c r="V23" s="158" t="e">
        <f t="shared" si="17"/>
        <v>#DIV/0!</v>
      </c>
    </row>
    <row r="24" spans="1:22" ht="21" customHeight="1">
      <c r="A24" s="46" t="s">
        <v>13</v>
      </c>
      <c r="B24" s="47" t="e">
        <f>B16*1000/3/B6</f>
        <v>#DIV/0!</v>
      </c>
      <c r="C24" s="48" t="e">
        <f>C16*1000/3/C6</f>
        <v>#DIV/0!</v>
      </c>
      <c r="D24" s="49" t="e">
        <f>D16*1000/6/D6</f>
        <v>#DIV/0!</v>
      </c>
      <c r="E24" s="48" t="e">
        <f>E16*1000/3/E6</f>
        <v>#DIV/0!</v>
      </c>
      <c r="F24" s="49" t="e">
        <f>F16*1000/9/F6</f>
        <v>#DIV/0!</v>
      </c>
      <c r="G24" s="48" t="e">
        <f>G16*1000/3/G6</f>
        <v>#DIV/0!</v>
      </c>
      <c r="H24" s="154" t="e">
        <f>H16*1000/12/H6</f>
        <v>#DIV/0!</v>
      </c>
      <c r="I24" s="47" t="e">
        <f>I16*1000/3/I6</f>
        <v>#DIV/0!</v>
      </c>
      <c r="J24" s="33" t="e">
        <f t="shared" si="0"/>
        <v>#DIV/0!</v>
      </c>
      <c r="K24" s="48" t="e">
        <f>K16*1000/3/K6</f>
        <v>#DIV/0!</v>
      </c>
      <c r="L24" s="39" t="e">
        <f t="shared" si="1"/>
        <v>#DIV/0!</v>
      </c>
      <c r="M24" s="49" t="e">
        <f>M16*1000/6/M6</f>
        <v>#DIV/0!</v>
      </c>
      <c r="N24" s="50" t="e">
        <f t="shared" si="13"/>
        <v>#DIV/0!</v>
      </c>
      <c r="O24" s="48" t="e">
        <f>O16*1000/3/O6</f>
        <v>#DIV/0!</v>
      </c>
      <c r="P24" s="39" t="e">
        <f t="shared" si="14"/>
        <v>#DIV/0!</v>
      </c>
      <c r="Q24" s="49" t="e">
        <f>Q16*1000/9/Q6</f>
        <v>#DIV/0!</v>
      </c>
      <c r="R24" s="45" t="e">
        <f t="shared" si="15"/>
        <v>#DIV/0!</v>
      </c>
      <c r="S24" s="48" t="e">
        <f>S16*1000/3/S6</f>
        <v>#DIV/0!</v>
      </c>
      <c r="T24" s="33" t="e">
        <f t="shared" si="16"/>
        <v>#DIV/0!</v>
      </c>
      <c r="U24" s="44" t="e">
        <f>U16*1000/12/U6</f>
        <v>#DIV/0!</v>
      </c>
      <c r="V24" s="159" t="e">
        <f t="shared" si="17"/>
        <v>#DIV/0!</v>
      </c>
    </row>
    <row r="25" spans="1:22" ht="21" customHeight="1">
      <c r="A25" s="123" t="s">
        <v>14</v>
      </c>
      <c r="B25" s="124" t="e">
        <f>(B12+B13+B14-B9-B15-B16)*1000/3/B6</f>
        <v>#DIV/0!</v>
      </c>
      <c r="C25" s="63" t="e">
        <f>(C12+C13+C14-C9-C15-C16)*1000/3/C6</f>
        <v>#DIV/0!</v>
      </c>
      <c r="D25" s="125" t="e">
        <f>(D12+D13+D14-D9-D15-D16)*1000/6/D6</f>
        <v>#DIV/0!</v>
      </c>
      <c r="E25" s="63" t="e">
        <f>(E12+E13+E14-E9-E15-E16)*1000/3/E6</f>
        <v>#DIV/0!</v>
      </c>
      <c r="F25" s="125" t="e">
        <f>(F12+F13+F14-F9-F15-F16)*1000/9/F6</f>
        <v>#DIV/0!</v>
      </c>
      <c r="G25" s="63" t="e">
        <f>(G12+G13+G14-G9-G15-G16)*1000/3/G6</f>
        <v>#DIV/0!</v>
      </c>
      <c r="H25" s="153" t="e">
        <f>(H12+H13+H14-H9-H15-H16)*1000/12/H6</f>
        <v>#DIV/0!</v>
      </c>
      <c r="I25" s="124" t="e">
        <f>(I12+I13+I14-I9-I15-I16)*1000/3/I6</f>
        <v>#DIV/0!</v>
      </c>
      <c r="J25" s="126" t="e">
        <f t="shared" si="0"/>
        <v>#DIV/0!</v>
      </c>
      <c r="K25" s="63" t="e">
        <f>(K12+K13+K14-K9-K15-K16)*1000/3/K6</f>
        <v>#DIV/0!</v>
      </c>
      <c r="L25" s="126" t="e">
        <f t="shared" si="1"/>
        <v>#DIV/0!</v>
      </c>
      <c r="M25" s="125" t="e">
        <f>(M12+M13+M14-M9-M15-M16)*1000/6/M6</f>
        <v>#DIV/0!</v>
      </c>
      <c r="N25" s="127" t="e">
        <f t="shared" si="13"/>
        <v>#DIV/0!</v>
      </c>
      <c r="O25" s="63" t="e">
        <f>(O12+O13+O14-O9-O15-O16)*1000/3/O6</f>
        <v>#DIV/0!</v>
      </c>
      <c r="P25" s="126" t="e">
        <f t="shared" si="14"/>
        <v>#DIV/0!</v>
      </c>
      <c r="Q25" s="125" t="e">
        <f>(Q12+Q13+Q14-Q9-Q15-Q16)*1000/9/Q6</f>
        <v>#DIV/0!</v>
      </c>
      <c r="R25" s="65" t="e">
        <f t="shared" si="15"/>
        <v>#DIV/0!</v>
      </c>
      <c r="S25" s="63" t="e">
        <f>(S12+S13+S14-S9-S15-S16)*1000/3/S6</f>
        <v>#DIV/0!</v>
      </c>
      <c r="T25" s="126" t="e">
        <f t="shared" si="16"/>
        <v>#DIV/0!</v>
      </c>
      <c r="U25" s="125" t="e">
        <f>(U12+U13+U14-U9-U15-U16)*1000/12/U6</f>
        <v>#DIV/0!</v>
      </c>
      <c r="V25" s="158" t="e">
        <f t="shared" si="17"/>
        <v>#DIV/0!</v>
      </c>
    </row>
    <row r="26" spans="1:22" ht="21" customHeight="1" thickBot="1">
      <c r="A26" s="128" t="s">
        <v>15</v>
      </c>
      <c r="B26" s="131" t="e">
        <f aca="true" t="shared" si="20" ref="B26:I26">(B9+B16)/B11</f>
        <v>#DIV/0!</v>
      </c>
      <c r="C26" s="129" t="e">
        <f t="shared" si="20"/>
        <v>#DIV/0!</v>
      </c>
      <c r="D26" s="130" t="e">
        <f t="shared" si="20"/>
        <v>#DIV/0!</v>
      </c>
      <c r="E26" s="178" t="e">
        <f t="shared" si="20"/>
        <v>#DIV/0!</v>
      </c>
      <c r="F26" s="179" t="e">
        <f t="shared" si="20"/>
        <v>#DIV/0!</v>
      </c>
      <c r="G26" s="178" t="e">
        <f t="shared" si="20"/>
        <v>#DIV/0!</v>
      </c>
      <c r="H26" s="156" t="e">
        <f t="shared" si="20"/>
        <v>#DIV/0!</v>
      </c>
      <c r="I26" s="131" t="e">
        <f t="shared" si="20"/>
        <v>#DIV/0!</v>
      </c>
      <c r="J26" s="132" t="e">
        <f t="shared" si="0"/>
        <v>#DIV/0!</v>
      </c>
      <c r="K26" s="129" t="e">
        <f>(K9+K16)/K11</f>
        <v>#DIV/0!</v>
      </c>
      <c r="L26" s="132" t="e">
        <f t="shared" si="1"/>
        <v>#DIV/0!</v>
      </c>
      <c r="M26" s="130" t="e">
        <f>(M9+M16)/M11</f>
        <v>#DIV/0!</v>
      </c>
      <c r="N26" s="133" t="e">
        <f t="shared" si="13"/>
        <v>#DIV/0!</v>
      </c>
      <c r="O26" s="129" t="e">
        <f>(O9+O16)/O11</f>
        <v>#DIV/0!</v>
      </c>
      <c r="P26" s="132" t="e">
        <f>ROUND(O26/E26*100,1)</f>
        <v>#DIV/0!</v>
      </c>
      <c r="Q26" s="130" t="e">
        <f>(Q9+Q16)/Q11</f>
        <v>#DIV/0!</v>
      </c>
      <c r="R26" s="165" t="e">
        <f t="shared" si="15"/>
        <v>#DIV/0!</v>
      </c>
      <c r="S26" s="129" t="e">
        <f>(S9+S16)/S11</f>
        <v>#DIV/0!</v>
      </c>
      <c r="T26" s="132" t="e">
        <f t="shared" si="16"/>
        <v>#DIV/0!</v>
      </c>
      <c r="U26" s="130" t="e">
        <f>(U9+U16)/U11</f>
        <v>#DIV/0!</v>
      </c>
      <c r="V26" s="166" t="e">
        <f t="shared" si="17"/>
        <v>#DIV/0!</v>
      </c>
    </row>
    <row r="27" spans="1:22" s="84" customFormat="1" ht="15" customHeight="1">
      <c r="A27" s="83"/>
      <c r="B27" s="77"/>
      <c r="C27" s="77"/>
      <c r="D27" s="77"/>
      <c r="E27" s="77"/>
      <c r="F27" s="77"/>
      <c r="G27" s="77"/>
      <c r="H27" s="77"/>
      <c r="I27" s="77"/>
      <c r="J27" s="77"/>
      <c r="K27" s="77"/>
      <c r="L27" s="77"/>
      <c r="M27" s="77"/>
      <c r="N27" s="77"/>
      <c r="O27" s="77"/>
      <c r="P27" s="77"/>
      <c r="Q27" s="77"/>
      <c r="R27" s="77"/>
      <c r="S27" s="77"/>
      <c r="T27" s="77"/>
      <c r="U27" s="77"/>
      <c r="V27" s="77"/>
    </row>
  </sheetData>
  <sheetProtection password="CDD2" sheet="1"/>
  <protectedRanges>
    <protectedRange sqref="A1 B3 I3 B6:B16 C6:C16 E6:E16 G6:G16 I6:I16 K6:K16 O6:O16 S6:S16" name="Oblast1"/>
  </protectedRanges>
  <mergeCells count="6">
    <mergeCell ref="A1:V1"/>
    <mergeCell ref="B4:H4"/>
    <mergeCell ref="B3:H3"/>
    <mergeCell ref="I4:V4"/>
    <mergeCell ref="I3:V3"/>
    <mergeCell ref="A3:A5"/>
  </mergeCells>
  <printOptions/>
  <pageMargins left="0.31" right="0.17" top="0.41" bottom="0.39" header="0.14" footer="0.1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11"/>
  <sheetViews>
    <sheetView tabSelected="1" zoomScalePageLayoutView="0" workbookViewId="0" topLeftCell="A1">
      <selection activeCell="E5" sqref="E5:G5"/>
    </sheetView>
  </sheetViews>
  <sheetFormatPr defaultColWidth="9.140625" defaultRowHeight="12.75"/>
  <cols>
    <col min="1" max="1" width="28.00390625" style="137" customWidth="1"/>
    <col min="2" max="2" width="9.00390625" style="137" customWidth="1"/>
    <col min="3" max="3" width="9.28125" style="137" customWidth="1"/>
    <col min="4" max="4" width="6.28125" style="137" customWidth="1"/>
    <col min="5" max="6" width="7.7109375" style="137" customWidth="1"/>
    <col min="7" max="7" width="6.28125" style="137" customWidth="1"/>
    <col min="8" max="9" width="7.7109375" style="137" customWidth="1"/>
    <col min="10" max="10" width="6.28125" style="137" customWidth="1"/>
    <col min="11" max="12" width="7.7109375" style="137" customWidth="1"/>
    <col min="13" max="13" width="6.28125" style="137" customWidth="1"/>
    <col min="14" max="15" width="7.7109375" style="137" customWidth="1"/>
    <col min="16" max="16" width="6.28125" style="137" customWidth="1"/>
    <col min="17" max="20" width="8.8515625" style="137" customWidth="1"/>
    <col min="21" max="21" width="6.28125" style="137" customWidth="1"/>
    <col min="22" max="16384" width="8.8515625" style="137" customWidth="1"/>
  </cols>
  <sheetData>
    <row r="1" spans="1:16" ht="57" customHeight="1" thickBot="1">
      <c r="A1" s="244" t="s">
        <v>77</v>
      </c>
      <c r="B1" s="259"/>
      <c r="C1" s="259"/>
      <c r="D1" s="259"/>
      <c r="E1" s="259"/>
      <c r="F1" s="259"/>
      <c r="G1" s="259"/>
      <c r="H1" s="259"/>
      <c r="I1" s="259"/>
      <c r="J1" s="259"/>
      <c r="K1" s="259"/>
      <c r="L1" s="259"/>
      <c r="M1" s="259"/>
      <c r="N1" s="259"/>
      <c r="O1" s="259"/>
      <c r="P1" s="260"/>
    </row>
    <row r="2" spans="1:16" s="182" customFormat="1" ht="16.5" customHeight="1" thickBot="1">
      <c r="A2" s="180"/>
      <c r="B2" s="181"/>
      <c r="C2" s="181"/>
      <c r="D2" s="181"/>
      <c r="E2" s="181"/>
      <c r="F2" s="181"/>
      <c r="G2" s="181"/>
      <c r="H2" s="181"/>
      <c r="I2" s="181"/>
      <c r="J2" s="181"/>
      <c r="K2" s="181"/>
      <c r="L2" s="181"/>
      <c r="M2" s="181"/>
      <c r="N2" s="181"/>
      <c r="O2" s="181"/>
      <c r="P2" s="181"/>
    </row>
    <row r="3" spans="1:16" s="182" customFormat="1" ht="42.75" customHeight="1" thickBot="1">
      <c r="A3" s="244" t="str">
        <f>'Data a výpočet ukazatalů'!A1:V1</f>
        <v>F i r m a :  ….............................................</v>
      </c>
      <c r="B3" s="245"/>
      <c r="C3" s="245"/>
      <c r="D3" s="245"/>
      <c r="E3" s="245"/>
      <c r="F3" s="245"/>
      <c r="G3" s="245"/>
      <c r="H3" s="245"/>
      <c r="I3" s="245"/>
      <c r="J3" s="245"/>
      <c r="K3" s="245"/>
      <c r="L3" s="245"/>
      <c r="M3" s="245"/>
      <c r="N3" s="245"/>
      <c r="O3" s="245"/>
      <c r="P3" s="246"/>
    </row>
    <row r="4" ht="16.5" customHeight="1" thickBot="1"/>
    <row r="5" spans="1:17" ht="52.5" customHeight="1" thickBot="1">
      <c r="A5" s="264" t="s">
        <v>47</v>
      </c>
      <c r="B5" s="266" t="s">
        <v>50</v>
      </c>
      <c r="C5" s="269"/>
      <c r="D5" s="270"/>
      <c r="E5" s="266" t="s">
        <v>39</v>
      </c>
      <c r="F5" s="267"/>
      <c r="G5" s="268"/>
      <c r="H5" s="266" t="s">
        <v>38</v>
      </c>
      <c r="I5" s="269"/>
      <c r="J5" s="270"/>
      <c r="K5" s="266" t="s">
        <v>41</v>
      </c>
      <c r="L5" s="269"/>
      <c r="M5" s="270"/>
      <c r="N5" s="266" t="s">
        <v>40</v>
      </c>
      <c r="O5" s="269"/>
      <c r="P5" s="270"/>
      <c r="Q5" s="138"/>
    </row>
    <row r="6" spans="1:16" ht="34.5" customHeight="1" thickBot="1">
      <c r="A6" s="265"/>
      <c r="B6" s="140">
        <v>2018</v>
      </c>
      <c r="C6" s="139">
        <v>2019</v>
      </c>
      <c r="D6" s="141" t="s">
        <v>78</v>
      </c>
      <c r="E6" s="140">
        <v>2018</v>
      </c>
      <c r="F6" s="139">
        <v>2019</v>
      </c>
      <c r="G6" s="141" t="s">
        <v>78</v>
      </c>
      <c r="H6" s="140">
        <v>2018</v>
      </c>
      <c r="I6" s="139">
        <v>2019</v>
      </c>
      <c r="J6" s="141" t="s">
        <v>78</v>
      </c>
      <c r="K6" s="140">
        <v>2018</v>
      </c>
      <c r="L6" s="139">
        <v>2019</v>
      </c>
      <c r="M6" s="141" t="s">
        <v>78</v>
      </c>
      <c r="N6" s="140">
        <v>2018</v>
      </c>
      <c r="O6" s="139">
        <v>2019</v>
      </c>
      <c r="P6" s="141" t="s">
        <v>78</v>
      </c>
    </row>
    <row r="7" spans="1:16" ht="90.75" customHeight="1" thickBot="1">
      <c r="A7" s="183" t="s">
        <v>56</v>
      </c>
      <c r="B7" s="176">
        <f>'Data a výpočet ukazatalů'!H6</f>
        <v>0</v>
      </c>
      <c r="C7" s="175">
        <f>'Data a výpočet ukazatalů'!U6</f>
        <v>0</v>
      </c>
      <c r="D7" s="177" t="e">
        <f>C7/B7*100</f>
        <v>#DIV/0!</v>
      </c>
      <c r="E7" s="176" t="e">
        <f>'Data a výpočet ukazatalů'!H18</f>
        <v>#DIV/0!</v>
      </c>
      <c r="F7" s="175" t="e">
        <f>'Data a výpočet ukazatalů'!U18</f>
        <v>#DIV/0!</v>
      </c>
      <c r="G7" s="177" t="e">
        <f>F7/E7*100</f>
        <v>#DIV/0!</v>
      </c>
      <c r="H7" s="176" t="e">
        <f>'Data a výpočet ukazatalů'!H20</f>
        <v>#DIV/0!</v>
      </c>
      <c r="I7" s="175" t="e">
        <f>'Data a výpočet ukazatalů'!U20</f>
        <v>#DIV/0!</v>
      </c>
      <c r="J7" s="177" t="e">
        <f>I7/H7*100</f>
        <v>#DIV/0!</v>
      </c>
      <c r="K7" s="176" t="e">
        <f>'Data a výpočet ukazatalů'!H22</f>
        <v>#DIV/0!</v>
      </c>
      <c r="L7" s="175" t="e">
        <f>'Data a výpočet ukazatalů'!U22</f>
        <v>#DIV/0!</v>
      </c>
      <c r="M7" s="177" t="e">
        <f>L7/K7*100</f>
        <v>#DIV/0!</v>
      </c>
      <c r="N7" s="176" t="e">
        <f>'Data a výpočet ukazatalů'!H25</f>
        <v>#DIV/0!</v>
      </c>
      <c r="O7" s="175" t="e">
        <f>'Data a výpočet ukazatalů'!U25</f>
        <v>#DIV/0!</v>
      </c>
      <c r="P7" s="177" t="e">
        <f>O7/N7*100</f>
        <v>#DIV/0!</v>
      </c>
    </row>
    <row r="8" ht="13.5" thickBot="1"/>
    <row r="9" spans="5:16" ht="27" customHeight="1" thickBot="1">
      <c r="E9" s="261" t="s">
        <v>42</v>
      </c>
      <c r="F9" s="262"/>
      <c r="G9" s="262"/>
      <c r="H9" s="262"/>
      <c r="I9" s="262"/>
      <c r="J9" s="262"/>
      <c r="K9" s="262"/>
      <c r="L9" s="262"/>
      <c r="M9" s="262"/>
      <c r="N9" s="262"/>
      <c r="O9" s="262"/>
      <c r="P9" s="263"/>
    </row>
    <row r="11" ht="12.75">
      <c r="L11" s="138"/>
    </row>
  </sheetData>
  <sheetProtection password="CDD2" sheet="1"/>
  <mergeCells count="9">
    <mergeCell ref="A1:P1"/>
    <mergeCell ref="E9:P9"/>
    <mergeCell ref="A5:A6"/>
    <mergeCell ref="E5:G5"/>
    <mergeCell ref="B5:D5"/>
    <mergeCell ref="H5:J5"/>
    <mergeCell ref="K5:M5"/>
    <mergeCell ref="N5:P5"/>
    <mergeCell ref="A3:P3"/>
  </mergeCells>
  <printOptions/>
  <pageMargins left="0.47" right="0.25" top="0.67" bottom="0.69"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Rudolf - Hnilička</dc:creator>
  <cp:keywords/>
  <dc:description/>
  <cp:lastModifiedBy>zzmeskal</cp:lastModifiedBy>
  <cp:lastPrinted>2019-05-13T13:35:32Z</cp:lastPrinted>
  <dcterms:created xsi:type="dcterms:W3CDTF">2005-06-14T09:25:24Z</dcterms:created>
  <dcterms:modified xsi:type="dcterms:W3CDTF">2019-11-04T14:30:15Z</dcterms:modified>
  <cp:category/>
  <cp:version/>
  <cp:contentType/>
  <cp:contentStatus/>
</cp:coreProperties>
</file>